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FILE\Razmjena\Statistički bilteni PS Šibenik\2018\Bilten-priprema\Sezonsko zapošljavanje\2018\"/>
    </mc:Choice>
  </mc:AlternateContent>
  <bookViews>
    <workbookView xWindow="0" yWindow="105" windowWidth="19140" windowHeight="7350" activeTab="2"/>
  </bookViews>
  <sheets>
    <sheet name="Pregled 2008.-2018." sheetId="1" r:id="rId1"/>
    <sheet name="Traženi radnici " sheetId="2" r:id="rId2"/>
    <sheet name="Zaposleni radnici" sheetId="3" r:id="rId3"/>
  </sheets>
  <calcPr calcId="152511"/>
</workbook>
</file>

<file path=xl/calcChain.xml><?xml version="1.0" encoding="utf-8"?>
<calcChain xmlns="http://schemas.openxmlformats.org/spreadsheetml/2006/main">
  <c r="L33" i="2" l="1"/>
  <c r="J21" i="3" l="1"/>
  <c r="K15" i="3" s="1"/>
  <c r="G17" i="2"/>
  <c r="H12" i="2" s="1"/>
  <c r="K16" i="3" l="1"/>
  <c r="K17" i="3"/>
  <c r="H13" i="2"/>
  <c r="H14" i="2"/>
  <c r="D7" i="3" l="1"/>
  <c r="F7" i="3"/>
  <c r="M6" i="1"/>
  <c r="M9" i="1"/>
  <c r="B7" i="3" l="1"/>
  <c r="E7" i="3" s="1"/>
  <c r="H16" i="2" l="1"/>
  <c r="H8" i="2"/>
  <c r="K9" i="3"/>
  <c r="K9" i="1" l="1"/>
  <c r="K6" i="1"/>
  <c r="H11" i="2" l="1"/>
  <c r="L6" i="1"/>
  <c r="L9" i="1"/>
  <c r="N3" i="3" l="1"/>
  <c r="K18" i="3"/>
  <c r="O33" i="3" l="1"/>
  <c r="O32" i="3"/>
  <c r="O34" i="3"/>
  <c r="O28" i="3"/>
  <c r="O24" i="3"/>
  <c r="O20" i="3"/>
  <c r="O16" i="3"/>
  <c r="O12" i="3"/>
  <c r="O8" i="3"/>
  <c r="O31" i="3"/>
  <c r="O27" i="3"/>
  <c r="O23" i="3"/>
  <c r="O19" i="3"/>
  <c r="O15" i="3"/>
  <c r="O11" i="3"/>
  <c r="O5" i="3"/>
  <c r="O30" i="3"/>
  <c r="O26" i="3"/>
  <c r="O22" i="3"/>
  <c r="O18" i="3"/>
  <c r="O14" i="3"/>
  <c r="O10" i="3"/>
  <c r="O6" i="3"/>
  <c r="O29" i="3"/>
  <c r="O25" i="3"/>
  <c r="O21" i="3"/>
  <c r="O17" i="3"/>
  <c r="O13" i="3"/>
  <c r="O9" i="3"/>
  <c r="O7" i="3"/>
  <c r="O4" i="3"/>
  <c r="D6" i="2" l="1"/>
  <c r="D5" i="2"/>
  <c r="D4" i="2"/>
  <c r="B7" i="2"/>
  <c r="D3" i="2" l="1"/>
  <c r="J9" i="1"/>
  <c r="J6" i="1"/>
  <c r="C9" i="1" l="1"/>
  <c r="C6" i="1"/>
  <c r="H9" i="1" l="1"/>
  <c r="G9" i="1"/>
  <c r="F9" i="1"/>
  <c r="E9" i="1"/>
  <c r="D9" i="1"/>
  <c r="H6" i="1"/>
  <c r="G6" i="1"/>
  <c r="F6" i="1"/>
  <c r="E6" i="1"/>
  <c r="D6" i="1"/>
  <c r="I9" i="1"/>
  <c r="I6" i="1"/>
  <c r="C7" i="2" l="1"/>
  <c r="D7" i="2" s="1"/>
  <c r="K3" i="2" l="1"/>
  <c r="H4" i="2"/>
  <c r="H6" i="2"/>
  <c r="H10" i="2"/>
  <c r="H3" i="2"/>
  <c r="H5" i="2"/>
  <c r="H7" i="2"/>
  <c r="H9" i="2"/>
  <c r="H15" i="2"/>
  <c r="L32" i="2" l="1"/>
  <c r="L31" i="2"/>
  <c r="L23" i="2"/>
  <c r="L19" i="2"/>
  <c r="L26" i="2"/>
  <c r="L22" i="2"/>
  <c r="L18" i="2"/>
  <c r="L24" i="2"/>
  <c r="L20" i="2"/>
  <c r="L25" i="2"/>
  <c r="L21" i="2"/>
  <c r="L34" i="2"/>
  <c r="L4" i="2"/>
  <c r="L28" i="2"/>
  <c r="L27" i="2"/>
  <c r="L30" i="2"/>
  <c r="L5" i="2"/>
  <c r="L6" i="2"/>
  <c r="L10" i="2"/>
  <c r="L14" i="2"/>
  <c r="L7" i="2"/>
  <c r="L11" i="2"/>
  <c r="L15" i="2"/>
  <c r="L29" i="2"/>
  <c r="L8" i="2"/>
  <c r="L12" i="2"/>
  <c r="L16" i="2"/>
  <c r="L9" i="2"/>
  <c r="L13" i="2"/>
  <c r="L17" i="2"/>
  <c r="H17" i="2"/>
  <c r="K20" i="3"/>
  <c r="K19" i="3"/>
  <c r="K14" i="3"/>
  <c r="K13" i="3"/>
  <c r="K12" i="3"/>
  <c r="K11" i="3"/>
  <c r="K10" i="3"/>
  <c r="K8" i="3"/>
  <c r="K7" i="3"/>
  <c r="K6" i="3"/>
  <c r="K5" i="3"/>
  <c r="K3" i="3"/>
  <c r="G4" i="3"/>
  <c r="G5" i="3"/>
  <c r="G6" i="3"/>
  <c r="E4" i="3"/>
  <c r="E5" i="3"/>
  <c r="E6" i="3"/>
  <c r="G3" i="3" l="1"/>
  <c r="E3" i="3"/>
  <c r="C6" i="3"/>
  <c r="C5" i="3" l="1"/>
  <c r="C4" i="3"/>
  <c r="C3" i="3"/>
  <c r="G7" i="3"/>
  <c r="C7" i="3" l="1"/>
</calcChain>
</file>

<file path=xl/sharedStrings.xml><?xml version="1.0" encoding="utf-8"?>
<sst xmlns="http://schemas.openxmlformats.org/spreadsheetml/2006/main" count="158" uniqueCount="97">
  <si>
    <t>od toga sezonski</t>
  </si>
  <si>
    <t>2009.</t>
  </si>
  <si>
    <t>2010.</t>
  </si>
  <si>
    <t>2011.</t>
  </si>
  <si>
    <t>2012.</t>
  </si>
  <si>
    <t>Udio %</t>
  </si>
  <si>
    <t>Traženi radnici</t>
  </si>
  <si>
    <t>Zaposleni s evidencije Zavoda</t>
  </si>
  <si>
    <t xml:space="preserve">Ukupno </t>
  </si>
  <si>
    <t>Drniš</t>
  </si>
  <si>
    <t>Knin</t>
  </si>
  <si>
    <t>Šibenik</t>
  </si>
  <si>
    <t>Vodice</t>
  </si>
  <si>
    <t>Ukupno</t>
  </si>
  <si>
    <t>Muškarci</t>
  </si>
  <si>
    <t>Žene</t>
  </si>
  <si>
    <t>Struktura %</t>
  </si>
  <si>
    <t>(A) POLJOPRIVREDA, ŠUMARSTVO I RIBARSTVO</t>
  </si>
  <si>
    <t>(C) PRERAĐIVAČKA INDUSTRIJA</t>
  </si>
  <si>
    <t>(E) OPSKRBA VODOM; UKLANJANJE OTPADNIH VODA, GOSPODARENJE OTPADOM TE DJELATNOSTI SANACIJE OKOLIŠA</t>
  </si>
  <si>
    <t>(F) GRAĐEVINARSTVO</t>
  </si>
  <si>
    <t>(G) TRGOVINA NA VELIKO I NA MALO; POPRAVAK MOTORNIH VOZILA I MOTOCIKALA</t>
  </si>
  <si>
    <t>(H) PRIJEVOZ I SKLADIŠTENJE</t>
  </si>
  <si>
    <t>(I) DJELATNOSTI PRUŽANJA SMJEŠTAJA TE PRIPREME I USLUŽIVANJA HRANE</t>
  </si>
  <si>
    <t>(J) INFORMACIJE I KOMUNIKACIJE</t>
  </si>
  <si>
    <t>(L) POSLOVANJE NEKRETNINAMA</t>
  </si>
  <si>
    <t>(M) STRUČNE, ZNANSTVENE I TEHNIČKE DJELATNOSTI</t>
  </si>
  <si>
    <t>(N) ADMINISTRATIVNE I POMOĆNE USLUŽNE DJELATNOSTI</t>
  </si>
  <si>
    <t>(P) OBRAZOVANJE</t>
  </si>
  <si>
    <t>(R) UMJETNOST, ZABAVA I REKREACIJA</t>
  </si>
  <si>
    <t>(S) OSTALE USLUŽNE DJELATNOSTI</t>
  </si>
  <si>
    <t xml:space="preserve">Djelatnost zaposlenja NKD 2007 </t>
  </si>
  <si>
    <t>Godina</t>
  </si>
  <si>
    <t>Ispostava</t>
  </si>
  <si>
    <t>Udio  %</t>
  </si>
  <si>
    <t>PU Šibenik</t>
  </si>
  <si>
    <t xml:space="preserve">Zanimanje NKZ 10 </t>
  </si>
  <si>
    <t>2013.</t>
  </si>
  <si>
    <t>2008.</t>
  </si>
  <si>
    <t>2014.</t>
  </si>
  <si>
    <t>Sezonski</t>
  </si>
  <si>
    <t>(51310023) konobar/konobarica</t>
  </si>
  <si>
    <t>(52230013) prodavač/prodavačica</t>
  </si>
  <si>
    <t>(51200023) kuhar/kuharica</t>
  </si>
  <si>
    <t>(91120011) čistač/čistačica</t>
  </si>
  <si>
    <t>(91120021) sobar/sobarica</t>
  </si>
  <si>
    <t>(94120011) kuhinjski radnik/kuhinjska radnica</t>
  </si>
  <si>
    <t>(51200012) pomoćni kuhar/pomoćna kuharica</t>
  </si>
  <si>
    <t>(75120032) pekar/pekarica bureka i pizze</t>
  </si>
  <si>
    <t>(42260034) recepcionar/recepcionarka</t>
  </si>
  <si>
    <t>(51310012) pomoćni konobar/pomoćna konobarica</t>
  </si>
  <si>
    <t>(93290011) radnik/radnica u održavanju</t>
  </si>
  <si>
    <t>(91210011) pralja (tradicionalna)</t>
  </si>
  <si>
    <t>2015.</t>
  </si>
  <si>
    <t>Broj</t>
  </si>
  <si>
    <t>(42240044) hotelijersko-turistički službenik/hotelijersko-turistička službenica</t>
  </si>
  <si>
    <t>(75120043) slastičar/slastičarka</t>
  </si>
  <si>
    <t>2016.</t>
  </si>
  <si>
    <t>(43110084) ekonomski službenik/ekonomska službenica</t>
  </si>
  <si>
    <t>(54190024) kupališni spasilac/kupališna spasiteljica</t>
  </si>
  <si>
    <t>(51320023) barmen/barmenica</t>
  </si>
  <si>
    <t>(O) JAVNA UPRAVA I OBRANA; OBVEZNO SOCIJALNO OSIGURANJE</t>
  </si>
  <si>
    <t>(22640014) fizioterapeut/fizioterapeutkinja</t>
  </si>
  <si>
    <t>(61130043) vrtlar/vrtlarka</t>
  </si>
  <si>
    <t>2017.</t>
  </si>
  <si>
    <t>(31520124) pomorski nautičar/pomorska nautičarka</t>
  </si>
  <si>
    <t>(Q) DJELATNOSTI ZDRAVSTVENE ZAŠTITE I SOCIJALNE SKRBI</t>
  </si>
  <si>
    <t>(22110017) doktor/doktorica medicine</t>
  </si>
  <si>
    <t>(75120013) pekar/pekarica</t>
  </si>
  <si>
    <t>(96220013) kućni majstor/kućna majstorica</t>
  </si>
  <si>
    <t>(52300024) blagajnik/blagajnica</t>
  </si>
  <si>
    <t>(83220033) vozač/vozačica taksija</t>
  </si>
  <si>
    <t>(96210041) nosač/nosačica</t>
  </si>
  <si>
    <t>(51420013) kozmetičar/kozmetičarka</t>
  </si>
  <si>
    <t>(83220043) vozač/vozačica lakog dostavnog vozila</t>
  </si>
  <si>
    <t>(K) FINANCIJSKE DJELATNOSTI I DJELATNOSTI OSIGURANJA</t>
  </si>
  <si>
    <t>(T) DJELATNOSTI KUĆANSTAVA KAO POSLODAVACA; DJELATNOSTI KUĆANSTAVA KOJA PROIZVODE RAZLIČITU ROBU I OBAVLJAJU RAZLIČITE USLUGE ZA VLASTITE POTREBE</t>
  </si>
  <si>
    <t>(52230025) trgovac/trgovka</t>
  </si>
  <si>
    <t>(83500012) mornar/mornarka</t>
  </si>
  <si>
    <t>(54110013) vatrogasac/vatrogaskinja</t>
  </si>
  <si>
    <t>(51510042) hotelski sobar/hotelska sobarica</t>
  </si>
  <si>
    <t>(96230031) parkirališni radnik/parkirališna radnica</t>
  </si>
  <si>
    <t>(96290041) radnik/radnica bez zanimanja</t>
  </si>
  <si>
    <t>(83320013) vozač/vozačica teretnog vozila</t>
  </si>
  <si>
    <t>(41100054) administrativni službenik/administrativna službenica</t>
  </si>
  <si>
    <t>(92130021) poljoprivredni radnik/poljoprivredna radnica</t>
  </si>
  <si>
    <t>(74110043) električar/električarka održavanja</t>
  </si>
  <si>
    <t>(51510024) hotelski domaćin/hotelska domaćica</t>
  </si>
  <si>
    <t>Broj prijava potreba za radnicima i zapošljavanje osoba s evidencije HZZ PU Šibenik od 2008. do 2018. godine</t>
  </si>
  <si>
    <t>2018.</t>
  </si>
  <si>
    <t xml:space="preserve">Ukupno traženi radnici i od toga na sezonskim poslovima po ispostavama u 2018. godini </t>
  </si>
  <si>
    <t xml:space="preserve">Traženi radnici na sezonskim poslovima po djelatnostima u 2018. godini </t>
  </si>
  <si>
    <t>Traženi radnici na sezonskim poslovima po najbrojnijim zanimanjima u 2018. godini - 10 i više radnika</t>
  </si>
  <si>
    <t>(51320012) pipničar/pipničarka</t>
  </si>
  <si>
    <t>Zaposlene osobe s evidencije na sezonskim poslovima po ispostavama i po spolu u 2018. godini</t>
  </si>
  <si>
    <t xml:space="preserve">Zaposlene osobe s evidencije na sezonskim poslovima po djelatnostima u 2018. godini </t>
  </si>
  <si>
    <t>Zaposlene osobe s evidencije na sezonskim poslovima po najbrojnijim zanimanja u 2018. godini - 10 i više 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</si>
</sst>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 style="medium">
        <color rgb="FFC00000"/>
      </left>
      <right style="double">
        <color rgb="FFC00000"/>
      </right>
      <top style="medium">
        <color rgb="FFC00000"/>
      </top>
      <bottom style="double">
        <color rgb="FFC00000"/>
      </bottom>
      <diagonal/>
    </border>
    <border>
      <left/>
      <right style="medium">
        <color rgb="FFC00000"/>
      </right>
      <top style="medium">
        <color rgb="FFC00000"/>
      </top>
      <bottom style="double">
        <color rgb="FFC00000"/>
      </bottom>
      <diagonal/>
    </border>
    <border>
      <left style="medium">
        <color rgb="FFC00000"/>
      </left>
      <right style="double">
        <color rgb="FFC00000"/>
      </right>
      <top/>
      <bottom/>
      <diagonal/>
    </border>
    <border>
      <left/>
      <right style="medium">
        <color rgb="FFC00000"/>
      </right>
      <top style="double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double">
        <color rgb="FFC00000"/>
      </bottom>
      <diagonal/>
    </border>
    <border>
      <left style="medium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/>
      <right style="medium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thin">
        <color rgb="FFC00000"/>
      </top>
      <bottom/>
      <diagonal/>
    </border>
    <border>
      <left style="double">
        <color rgb="FFC00000"/>
      </left>
      <right style="double">
        <color rgb="FFC00000"/>
      </right>
      <top style="thin">
        <color rgb="FFC00000"/>
      </top>
      <bottom/>
      <diagonal/>
    </border>
    <border>
      <left/>
      <right style="double">
        <color rgb="FFC00000"/>
      </right>
      <top style="thin">
        <color rgb="FFC00000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/>
    </xf>
    <xf numFmtId="0" fontId="6" fillId="2" borderId="7" xfId="0" applyNumberFormat="1" applyFont="1" applyFill="1" applyBorder="1" applyAlignment="1" applyProtection="1">
      <alignment horizontal="center" vertical="center" wrapText="1" shrinkToFit="1"/>
    </xf>
    <xf numFmtId="0" fontId="1" fillId="2" borderId="7" xfId="0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 applyProtection="1">
      <alignment horizontal="center" vertical="center" wrapText="1" shrinkToFit="1"/>
    </xf>
    <xf numFmtId="3" fontId="10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 wrapText="1" shrinkToFi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 shrinkToFit="1"/>
    </xf>
    <xf numFmtId="3" fontId="8" fillId="0" borderId="5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/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8" fillId="0" borderId="0" xfId="0" applyNumberFormat="1" applyFont="1"/>
    <xf numFmtId="0" fontId="13" fillId="0" borderId="0" xfId="0" applyFont="1" applyFill="1" applyAlignment="1">
      <alignment horizontal="left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3" fontId="12" fillId="2" borderId="4" xfId="0" applyNumberFormat="1" applyFont="1" applyFill="1" applyBorder="1" applyAlignment="1">
      <alignment horizontal="left" textRotation="90" wrapText="1"/>
    </xf>
    <xf numFmtId="3" fontId="12" fillId="2" borderId="5" xfId="0" applyNumberFormat="1" applyFont="1" applyFill="1" applyBorder="1" applyAlignment="1">
      <alignment horizontal="left" textRotation="90" wrapText="1"/>
    </xf>
    <xf numFmtId="3" fontId="12" fillId="2" borderId="3" xfId="0" applyNumberFormat="1" applyFont="1" applyFill="1" applyBorder="1" applyAlignment="1">
      <alignment horizontal="left" textRotation="90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C00000"/>
                </a:solidFill>
              </a:defRPr>
            </a:pPr>
            <a:r>
              <a:rPr lang="hr-HR" sz="1200">
                <a:solidFill>
                  <a:srgbClr val="C00000"/>
                </a:solidFill>
              </a:rPr>
              <a:t>Ukupno traženi</a:t>
            </a:r>
            <a:r>
              <a:rPr lang="hr-HR" sz="1200" baseline="0">
                <a:solidFill>
                  <a:srgbClr val="C00000"/>
                </a:solidFill>
              </a:rPr>
              <a:t> radnici i od toga u sezoni od 2008. do 2018. godine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30604446503012E-2"/>
          <c:y val="0.18241907261592302"/>
          <c:w val="0.87847826926046013"/>
          <c:h val="0.71973571011956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'Pregled 2008.-2018.'!$B$4</c:f>
              <c:strCache>
                <c:ptCount val="1"/>
                <c:pt idx="0">
                  <c:v>Ukupno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5507922620783621E-3"/>
                  <c:y val="0.37018512685914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671240169052941E-3"/>
                  <c:y val="0.29277795275590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88519027714131E-4"/>
                  <c:y val="0.377777427821522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405106769056964E-4"/>
                  <c:y val="0.31160034995625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249070718012099E-3"/>
                  <c:y val="0.4357413823272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432015442600357E-5"/>
                  <c:y val="0.37843569553805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51557907113549E-3"/>
                  <c:y val="0.413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515579071133764E-3"/>
                  <c:y val="0.44590761154855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515579071136353E-3"/>
                  <c:y val="0.5331216097987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63916290463692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0.5822222222222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'Pregled 2008.-2018.'!$C$3:$M$3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'Pregled 2008.-2018.'!$C$4:$M$4</c:f>
              <c:numCache>
                <c:formatCode>#,##0</c:formatCode>
                <c:ptCount val="11"/>
                <c:pt idx="0">
                  <c:v>4995</c:v>
                </c:pt>
                <c:pt idx="1">
                  <c:v>3974</c:v>
                </c:pt>
                <c:pt idx="2">
                  <c:v>5077</c:v>
                </c:pt>
                <c:pt idx="3">
                  <c:v>4197</c:v>
                </c:pt>
                <c:pt idx="4">
                  <c:v>5868</c:v>
                </c:pt>
                <c:pt idx="5">
                  <c:v>5082</c:v>
                </c:pt>
                <c:pt idx="6">
                  <c:v>5489</c:v>
                </c:pt>
                <c:pt idx="7">
                  <c:v>6071</c:v>
                </c:pt>
                <c:pt idx="8">
                  <c:v>7221</c:v>
                </c:pt>
                <c:pt idx="9">
                  <c:v>8662</c:v>
                </c:pt>
                <c:pt idx="10">
                  <c:v>7948</c:v>
                </c:pt>
              </c:numCache>
            </c:numRef>
          </c:val>
        </c:ser>
        <c:ser>
          <c:idx val="1"/>
          <c:order val="1"/>
          <c:tx>
            <c:strRef>
              <c:f>'Pregled 2008.-2018.'!$B$5</c:f>
              <c:strCache>
                <c:ptCount val="1"/>
                <c:pt idx="0">
                  <c:v>od toga sezonski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1511477731950176E-3"/>
                  <c:y val="0.1483335083114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432015442557246E-5"/>
                  <c:y val="0.14111076115485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432015442471025E-5"/>
                  <c:y val="0.21092563429571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2763954505686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032407986038782E-7"/>
                  <c:y val="0.23722239720034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696616626625371E-4"/>
                  <c:y val="0.15155940507436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222793874421115E-17"/>
                  <c:y val="0.15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173332983377077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21333333333333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244558774884223E-16"/>
                  <c:y val="0.2666666666666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515579071134627E-3"/>
                  <c:y val="0.21777777777777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'Pregled 2008.-2018.'!$C$3:$M$3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'Pregled 2008.-2018.'!$C$5:$M$5</c:f>
              <c:numCache>
                <c:formatCode>#,##0</c:formatCode>
                <c:ptCount val="11"/>
                <c:pt idx="0">
                  <c:v>1998</c:v>
                </c:pt>
                <c:pt idx="1">
                  <c:v>1807</c:v>
                </c:pt>
                <c:pt idx="2">
                  <c:v>2718</c:v>
                </c:pt>
                <c:pt idx="3">
                  <c:v>1673</c:v>
                </c:pt>
                <c:pt idx="4">
                  <c:v>3078</c:v>
                </c:pt>
                <c:pt idx="5">
                  <c:v>1973</c:v>
                </c:pt>
                <c:pt idx="6">
                  <c:v>1986</c:v>
                </c:pt>
                <c:pt idx="7">
                  <c:v>2344</c:v>
                </c:pt>
                <c:pt idx="8">
                  <c:v>2813</c:v>
                </c:pt>
                <c:pt idx="9">
                  <c:v>3562</c:v>
                </c:pt>
                <c:pt idx="10">
                  <c:v>2829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9451768"/>
        <c:axId val="279425968"/>
      </c:barChart>
      <c:catAx>
        <c:axId val="279451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 baseline="0"/>
            </a:pPr>
            <a:endParaRPr lang="sr-Latn-RS"/>
          </a:p>
        </c:txPr>
        <c:crossAx val="279425968"/>
        <c:crosses val="autoZero"/>
        <c:auto val="1"/>
        <c:lblAlgn val="ctr"/>
        <c:lblOffset val="100"/>
        <c:noMultiLvlLbl val="0"/>
      </c:catAx>
      <c:valAx>
        <c:axId val="2794259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sr-Latn-RS"/>
          </a:p>
        </c:txPr>
        <c:crossAx val="279451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617402370158275"/>
          <c:y val="0.18091233595800524"/>
          <c:w val="0.36302886381626537"/>
          <c:h val="8.3717191601049873E-2"/>
        </c:manualLayout>
      </c:layout>
      <c:overlay val="0"/>
      <c:txPr>
        <a:bodyPr/>
        <a:lstStyle/>
        <a:p>
          <a:pPr>
            <a:defRPr b="1">
              <a:solidFill>
                <a:srgbClr val="C0000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C00000"/>
                </a:solidFill>
              </a:defRPr>
            </a:pPr>
            <a:r>
              <a:rPr lang="hr-HR" sz="1200">
                <a:solidFill>
                  <a:srgbClr val="C00000"/>
                </a:solidFill>
              </a:rPr>
              <a:t>Ukupno zaposleni</a:t>
            </a:r>
            <a:r>
              <a:rPr lang="hr-HR" sz="1200" baseline="0">
                <a:solidFill>
                  <a:srgbClr val="C00000"/>
                </a:solidFill>
              </a:rPr>
              <a:t> radnici temeljem radnog odnosa i od toga u sezoni od 2008. do 2018. godine </a:t>
            </a:r>
            <a:endParaRPr lang="hr-HR" sz="1200">
              <a:solidFill>
                <a:srgbClr val="C00000"/>
              </a:solidFill>
            </a:endParaRPr>
          </a:p>
        </c:rich>
      </c:tx>
      <c:layout>
        <c:manualLayout>
          <c:xMode val="edge"/>
          <c:yMode val="edge"/>
          <c:x val="0.115946348733233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5410785915914E-2"/>
          <c:y val="0.19575258092738407"/>
          <c:w val="0.87847826926046013"/>
          <c:h val="0.71973571011956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'Pregled 2008.-2018.'!$B$7</c:f>
              <c:strCache>
                <c:ptCount val="1"/>
                <c:pt idx="0">
                  <c:v>Ukupno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899985561337613E-4"/>
                  <c:y val="0.4509259842519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42667296587926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721497981600167E-5"/>
                  <c:y val="0.474067541557305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813086570659452E-3"/>
                  <c:y val="0.510107436570428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223328527038868E-3"/>
                  <c:y val="0.57524094488188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512101774768736E-3"/>
                  <c:y val="0.61263657042869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0.63111111111111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657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073629148280125E-17"/>
                  <c:y val="0.697777777777777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67459492563429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214725829656025E-16"/>
                  <c:y val="0.57777777777777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'Pregled 2008.-2018.'!$C$7:$M$7</c:f>
              <c:numCache>
                <c:formatCode>#,##0</c:formatCode>
                <c:ptCount val="11"/>
                <c:pt idx="0">
                  <c:v>4282</c:v>
                </c:pt>
                <c:pt idx="1">
                  <c:v>4068</c:v>
                </c:pt>
                <c:pt idx="2">
                  <c:v>4463</c:v>
                </c:pt>
                <c:pt idx="3">
                  <c:v>4923</c:v>
                </c:pt>
                <c:pt idx="4">
                  <c:v>5447</c:v>
                </c:pt>
                <c:pt idx="5">
                  <c:v>5869</c:v>
                </c:pt>
                <c:pt idx="6">
                  <c:v>6135</c:v>
                </c:pt>
                <c:pt idx="7">
                  <c:v>6322</c:v>
                </c:pt>
                <c:pt idx="8">
                  <c:v>6664</c:v>
                </c:pt>
                <c:pt idx="9">
                  <c:v>6547</c:v>
                </c:pt>
                <c:pt idx="10">
                  <c:v>5539</c:v>
                </c:pt>
              </c:numCache>
            </c:numRef>
          </c:val>
        </c:ser>
        <c:ser>
          <c:idx val="1"/>
          <c:order val="1"/>
          <c:tx>
            <c:strRef>
              <c:f>'Pregled 2008.-2018.'!$B$8</c:f>
              <c:strCache>
                <c:ptCount val="1"/>
                <c:pt idx="0">
                  <c:v>od toga sezonski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8666666666666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9111111111111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.21777777777777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22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2103097450634457E-17"/>
                  <c:y val="0.29777777777777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19316754584277E-3"/>
                  <c:y val="0.29777777777777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0.32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838549428712452E-3"/>
                  <c:y val="0.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29777777777777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297715835520559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0.26222222222222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'Pregled 2008.-2018.'!$C$8:$M$8</c:f>
              <c:numCache>
                <c:formatCode>#,##0</c:formatCode>
                <c:ptCount val="11"/>
                <c:pt idx="0">
                  <c:v>1758</c:v>
                </c:pt>
                <c:pt idx="1">
                  <c:v>1771</c:v>
                </c:pt>
                <c:pt idx="2">
                  <c:v>1992</c:v>
                </c:pt>
                <c:pt idx="3">
                  <c:v>2151</c:v>
                </c:pt>
                <c:pt idx="4">
                  <c:v>2759</c:v>
                </c:pt>
                <c:pt idx="5">
                  <c:v>2848</c:v>
                </c:pt>
                <c:pt idx="6">
                  <c:v>3108</c:v>
                </c:pt>
                <c:pt idx="7">
                  <c:v>2999</c:v>
                </c:pt>
                <c:pt idx="8">
                  <c:v>2879</c:v>
                </c:pt>
                <c:pt idx="9">
                  <c:v>2888</c:v>
                </c:pt>
                <c:pt idx="10">
                  <c:v>2546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6214496"/>
        <c:axId val="277800416"/>
      </c:barChart>
      <c:catAx>
        <c:axId val="13621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 baseline="0"/>
            </a:pPr>
            <a:endParaRPr lang="sr-Latn-RS"/>
          </a:p>
        </c:txPr>
        <c:crossAx val="277800416"/>
        <c:crosses val="autoZero"/>
        <c:auto val="1"/>
        <c:lblAlgn val="ctr"/>
        <c:lblOffset val="100"/>
        <c:noMultiLvlLbl val="0"/>
      </c:catAx>
      <c:valAx>
        <c:axId val="2778004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sr-Latn-RS"/>
          </a:p>
        </c:txPr>
        <c:crossAx val="13621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46984103402171"/>
          <c:y val="0.21202344706911636"/>
          <c:w val="0.37916955934389129"/>
          <c:h val="8.0368503937007868E-2"/>
        </c:manualLayout>
      </c:layout>
      <c:overlay val="0"/>
      <c:txPr>
        <a:bodyPr/>
        <a:lstStyle/>
        <a:p>
          <a:pPr>
            <a:defRPr b="1">
              <a:solidFill>
                <a:srgbClr val="C0000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0</xdr:rowOff>
    </xdr:from>
    <xdr:to>
      <xdr:col>8</xdr:col>
      <xdr:colOff>123825</xdr:colOff>
      <xdr:row>27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57150</xdr:rowOff>
    </xdr:from>
    <xdr:to>
      <xdr:col>22</xdr:col>
      <xdr:colOff>388620</xdr:colOff>
      <xdr:row>14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Normal="100" workbookViewId="0">
      <selection activeCell="N22" sqref="N22"/>
    </sheetView>
  </sheetViews>
  <sheetFormatPr defaultColWidth="8.85546875" defaultRowHeight="15" x14ac:dyDescent="0.25"/>
  <cols>
    <col min="1" max="1" width="10.42578125" style="1" customWidth="1"/>
    <col min="2" max="2" width="16.28515625" style="1" bestFit="1" customWidth="1"/>
    <col min="3" max="3" width="8.7109375" style="1" customWidth="1"/>
    <col min="4" max="8" width="8.85546875" style="1"/>
    <col min="9" max="13" width="9.7109375" style="1" bestFit="1" customWidth="1"/>
    <col min="14" max="16384" width="8.85546875" style="1"/>
  </cols>
  <sheetData>
    <row r="1" spans="1:13" ht="15" customHeight="1" x14ac:dyDescent="0.25">
      <c r="A1" s="114" t="s">
        <v>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.75" thickBo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s="11" customFormat="1" ht="16.5" thickTop="1" thickBot="1" x14ac:dyDescent="0.3">
      <c r="A3" s="28"/>
      <c r="B3" s="29" t="s">
        <v>32</v>
      </c>
      <c r="C3" s="30" t="s">
        <v>38</v>
      </c>
      <c r="D3" s="29" t="s">
        <v>1</v>
      </c>
      <c r="E3" s="30" t="s">
        <v>2</v>
      </c>
      <c r="F3" s="29" t="s">
        <v>3</v>
      </c>
      <c r="G3" s="30" t="s">
        <v>4</v>
      </c>
      <c r="H3" s="29" t="s">
        <v>37</v>
      </c>
      <c r="I3" s="29" t="s">
        <v>39</v>
      </c>
      <c r="J3" s="29" t="s">
        <v>53</v>
      </c>
      <c r="K3" s="29" t="s">
        <v>57</v>
      </c>
      <c r="L3" s="29" t="s">
        <v>64</v>
      </c>
      <c r="M3" s="29" t="s">
        <v>89</v>
      </c>
    </row>
    <row r="4" spans="1:13" ht="15.75" thickTop="1" x14ac:dyDescent="0.25">
      <c r="A4" s="108" t="s">
        <v>6</v>
      </c>
      <c r="B4" s="31" t="s">
        <v>8</v>
      </c>
      <c r="C4" s="32">
        <v>4995</v>
      </c>
      <c r="D4" s="33">
        <v>3974</v>
      </c>
      <c r="E4" s="32">
        <v>5077</v>
      </c>
      <c r="F4" s="33">
        <v>4197</v>
      </c>
      <c r="G4" s="32">
        <v>5868</v>
      </c>
      <c r="H4" s="33">
        <v>5082</v>
      </c>
      <c r="I4" s="33">
        <v>5489</v>
      </c>
      <c r="J4" s="33">
        <v>6071</v>
      </c>
      <c r="K4" s="33">
        <v>7221</v>
      </c>
      <c r="L4" s="33">
        <v>8662</v>
      </c>
      <c r="M4" s="33">
        <v>7948</v>
      </c>
    </row>
    <row r="5" spans="1:13" x14ac:dyDescent="0.25">
      <c r="A5" s="109"/>
      <c r="B5" s="42" t="s">
        <v>0</v>
      </c>
      <c r="C5" s="34">
        <v>1998</v>
      </c>
      <c r="D5" s="35">
        <v>1807</v>
      </c>
      <c r="E5" s="34">
        <v>2718</v>
      </c>
      <c r="F5" s="35">
        <v>1673</v>
      </c>
      <c r="G5" s="34">
        <v>3078</v>
      </c>
      <c r="H5" s="35">
        <v>1973</v>
      </c>
      <c r="I5" s="35">
        <v>1986</v>
      </c>
      <c r="J5" s="35">
        <v>2344</v>
      </c>
      <c r="K5" s="35">
        <v>2813</v>
      </c>
      <c r="L5" s="35">
        <v>3562</v>
      </c>
      <c r="M5" s="35">
        <v>2829</v>
      </c>
    </row>
    <row r="6" spans="1:13" s="3" customFormat="1" ht="15.75" thickBot="1" x14ac:dyDescent="0.3">
      <c r="A6" s="110"/>
      <c r="B6" s="36" t="s">
        <v>5</v>
      </c>
      <c r="C6" s="37">
        <f t="shared" ref="C6" si="0">SUM(C5/C4)*100</f>
        <v>40</v>
      </c>
      <c r="D6" s="38">
        <f t="shared" ref="D6:G6" si="1">SUM(D5/D4)*100</f>
        <v>45.470558631102165</v>
      </c>
      <c r="E6" s="37">
        <f t="shared" si="1"/>
        <v>53.535552491628913</v>
      </c>
      <c r="F6" s="38">
        <f t="shared" si="1"/>
        <v>39.861806051941862</v>
      </c>
      <c r="G6" s="37">
        <f t="shared" si="1"/>
        <v>52.45398773006135</v>
      </c>
      <c r="H6" s="38">
        <f t="shared" ref="H6:J6" si="2">SUM(H5/H4)*100</f>
        <v>38.823297914207004</v>
      </c>
      <c r="I6" s="38">
        <f t="shared" si="2"/>
        <v>36.181453816724357</v>
      </c>
      <c r="J6" s="38">
        <f t="shared" si="2"/>
        <v>38.609784220062593</v>
      </c>
      <c r="K6" s="38">
        <f t="shared" ref="K6:L6" si="3">SUM(K5/K4)*100</f>
        <v>38.955823293172692</v>
      </c>
      <c r="L6" s="38">
        <f t="shared" si="3"/>
        <v>41.122142692218887</v>
      </c>
      <c r="M6" s="38">
        <f t="shared" ref="M6" si="4">SUM(M5/M4)*100</f>
        <v>35.593860090588826</v>
      </c>
    </row>
    <row r="7" spans="1:13" s="5" customFormat="1" ht="15.75" thickTop="1" x14ac:dyDescent="0.25">
      <c r="A7" s="111" t="s">
        <v>7</v>
      </c>
      <c r="B7" s="39" t="s">
        <v>8</v>
      </c>
      <c r="C7" s="40">
        <v>4282</v>
      </c>
      <c r="D7" s="41">
        <v>4068</v>
      </c>
      <c r="E7" s="40">
        <v>4463</v>
      </c>
      <c r="F7" s="41">
        <v>4923</v>
      </c>
      <c r="G7" s="40">
        <v>5447</v>
      </c>
      <c r="H7" s="41">
        <v>5869</v>
      </c>
      <c r="I7" s="47">
        <v>6135</v>
      </c>
      <c r="J7" s="41">
        <v>6322</v>
      </c>
      <c r="K7" s="41">
        <v>6664</v>
      </c>
      <c r="L7" s="41">
        <v>6547</v>
      </c>
      <c r="M7" s="41">
        <v>5539</v>
      </c>
    </row>
    <row r="8" spans="1:13" s="2" customFormat="1" x14ac:dyDescent="0.25">
      <c r="A8" s="112"/>
      <c r="B8" s="43" t="s">
        <v>0</v>
      </c>
      <c r="C8" s="34">
        <v>1758</v>
      </c>
      <c r="D8" s="35">
        <v>1771</v>
      </c>
      <c r="E8" s="34">
        <v>1992</v>
      </c>
      <c r="F8" s="35">
        <v>2151</v>
      </c>
      <c r="G8" s="34">
        <v>2759</v>
      </c>
      <c r="H8" s="35">
        <v>2848</v>
      </c>
      <c r="I8" s="35">
        <v>3108</v>
      </c>
      <c r="J8" s="35">
        <v>2999</v>
      </c>
      <c r="K8" s="35">
        <v>2879</v>
      </c>
      <c r="L8" s="35">
        <v>2888</v>
      </c>
      <c r="M8" s="35">
        <v>2546</v>
      </c>
    </row>
    <row r="9" spans="1:13" s="3" customFormat="1" ht="15.75" thickBot="1" x14ac:dyDescent="0.3">
      <c r="A9" s="113"/>
      <c r="B9" s="36" t="s">
        <v>5</v>
      </c>
      <c r="C9" s="37">
        <f t="shared" ref="C9" si="5">SUM(C8/C7)*100</f>
        <v>41.055581503970103</v>
      </c>
      <c r="D9" s="38">
        <f t="shared" ref="D9:H9" si="6">SUM(D8/D7)*100</f>
        <v>43.534906588003935</v>
      </c>
      <c r="E9" s="37">
        <f t="shared" si="6"/>
        <v>44.633654492493839</v>
      </c>
      <c r="F9" s="38">
        <f t="shared" si="6"/>
        <v>43.692870201096888</v>
      </c>
      <c r="G9" s="37">
        <f t="shared" si="6"/>
        <v>50.65173489994492</v>
      </c>
      <c r="H9" s="38">
        <f t="shared" si="6"/>
        <v>48.526154370420855</v>
      </c>
      <c r="I9" s="38">
        <f t="shared" ref="I9:J9" si="7">SUM(I8/I7)*100</f>
        <v>50.660146699266505</v>
      </c>
      <c r="J9" s="38">
        <f t="shared" si="7"/>
        <v>47.437519772223979</v>
      </c>
      <c r="K9" s="38">
        <f t="shared" ref="K9:L9" si="8">SUM(K8/K7)*100</f>
        <v>43.202280912364948</v>
      </c>
      <c r="L9" s="38">
        <f t="shared" si="8"/>
        <v>44.111806934473805</v>
      </c>
      <c r="M9" s="38">
        <f t="shared" ref="M9" si="9">SUM(M8/M7)*100</f>
        <v>45.964975627369562</v>
      </c>
    </row>
    <row r="10" spans="1:13" ht="15.75" customHeight="1" thickTop="1" x14ac:dyDescent="0.25"/>
  </sheetData>
  <mergeCells count="3">
    <mergeCell ref="A4:A6"/>
    <mergeCell ref="A7:A9"/>
    <mergeCell ref="A1:L2"/>
  </mergeCells>
  <pageMargins left="0.31496062992125984" right="0.11811023622047245" top="0.74803149606299213" bottom="0.74803149606299213" header="0.31496062992125984" footer="0.31496062992125984"/>
  <pageSetup paperSize="9" scale="95" orientation="landscape" r:id="rId1"/>
  <headerFooter>
    <oddHeader>&amp;A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zoomScaleNormal="100" workbookViewId="0">
      <selection activeCell="J36" sqref="J36"/>
    </sheetView>
  </sheetViews>
  <sheetFormatPr defaultRowHeight="15" x14ac:dyDescent="0.25"/>
  <cols>
    <col min="1" max="1" width="13.5703125" customWidth="1"/>
    <col min="2" max="2" width="10" customWidth="1"/>
    <col min="3" max="3" width="9.28515625" customWidth="1"/>
    <col min="4" max="4" width="10.42578125" customWidth="1"/>
    <col min="5" max="5" width="3.140625" customWidth="1"/>
    <col min="6" max="6" width="66.140625" customWidth="1"/>
    <col min="9" max="9" width="4.7109375" customWidth="1"/>
    <col min="10" max="10" width="74.85546875" bestFit="1" customWidth="1"/>
    <col min="11" max="11" width="6.140625" customWidth="1"/>
  </cols>
  <sheetData>
    <row r="1" spans="1:12" ht="44.25" customHeight="1" thickBot="1" x14ac:dyDescent="0.3">
      <c r="A1" s="115" t="s">
        <v>90</v>
      </c>
      <c r="B1" s="115"/>
      <c r="C1" s="115"/>
      <c r="D1" s="115"/>
      <c r="F1" s="115" t="s">
        <v>91</v>
      </c>
      <c r="G1" s="115"/>
      <c r="H1" s="115"/>
      <c r="J1" s="115" t="s">
        <v>92</v>
      </c>
      <c r="K1" s="115"/>
      <c r="L1" s="115"/>
    </row>
    <row r="2" spans="1:12" s="4" customFormat="1" ht="16.5" thickTop="1" thickBot="1" x14ac:dyDescent="0.3">
      <c r="A2" s="12" t="s">
        <v>33</v>
      </c>
      <c r="B2" s="55" t="s">
        <v>13</v>
      </c>
      <c r="C2" s="13" t="s">
        <v>40</v>
      </c>
      <c r="D2" s="15" t="s">
        <v>34</v>
      </c>
      <c r="F2" s="53" t="s">
        <v>31</v>
      </c>
      <c r="G2" s="13" t="s">
        <v>13</v>
      </c>
      <c r="H2" s="54" t="s">
        <v>34</v>
      </c>
      <c r="J2" s="12" t="s">
        <v>36</v>
      </c>
      <c r="K2" s="25" t="s">
        <v>54</v>
      </c>
      <c r="L2" s="116" t="s">
        <v>34</v>
      </c>
    </row>
    <row r="3" spans="1:12" s="1" customFormat="1" ht="16.5" thickTop="1" thickBot="1" x14ac:dyDescent="0.3">
      <c r="A3" s="19" t="s">
        <v>9</v>
      </c>
      <c r="B3" s="58">
        <v>456</v>
      </c>
      <c r="C3" s="69">
        <v>21</v>
      </c>
      <c r="D3" s="16">
        <f>SUM(C3/B7)*100</f>
        <v>0.26421741318570713</v>
      </c>
      <c r="F3" s="56" t="s">
        <v>17</v>
      </c>
      <c r="G3" s="67">
        <v>20</v>
      </c>
      <c r="H3" s="48">
        <f>SUM(G3/G17)*100</f>
        <v>0.70696359137504416</v>
      </c>
      <c r="J3" s="12" t="s">
        <v>13</v>
      </c>
      <c r="K3" s="14">
        <f>G17</f>
        <v>2829</v>
      </c>
      <c r="L3" s="117"/>
    </row>
    <row r="4" spans="1:12" s="1" customFormat="1" ht="15.75" thickTop="1" x14ac:dyDescent="0.25">
      <c r="A4" s="20" t="s">
        <v>10</v>
      </c>
      <c r="B4" s="58">
        <v>737</v>
      </c>
      <c r="C4" s="59">
        <v>15</v>
      </c>
      <c r="D4" s="17">
        <f>SUM(C4/B4)*100</f>
        <v>2.0352781546811398</v>
      </c>
      <c r="F4" s="57" t="s">
        <v>18</v>
      </c>
      <c r="G4" s="46">
        <v>102</v>
      </c>
      <c r="H4" s="49">
        <f>SUM(G4/G17)*100</f>
        <v>3.6055143160127257</v>
      </c>
      <c r="J4" s="60" t="s">
        <v>41</v>
      </c>
      <c r="K4" s="64">
        <v>606</v>
      </c>
      <c r="L4" s="51">
        <f>SUM(K4/K3)*100</f>
        <v>21.420996818663841</v>
      </c>
    </row>
    <row r="5" spans="1:12" s="1" customFormat="1" ht="25.5" x14ac:dyDescent="0.25">
      <c r="A5" s="20" t="s">
        <v>11</v>
      </c>
      <c r="B5" s="58">
        <v>5750</v>
      </c>
      <c r="C5" s="59">
        <v>2191</v>
      </c>
      <c r="D5" s="17">
        <f>SUM(C5/B5)*100</f>
        <v>38.104347826086951</v>
      </c>
      <c r="F5" s="57" t="s">
        <v>19</v>
      </c>
      <c r="G5" s="46">
        <v>17</v>
      </c>
      <c r="H5" s="49">
        <f>SUM(G5/G17)*100</f>
        <v>0.60091905266878753</v>
      </c>
      <c r="J5" s="60" t="s">
        <v>43</v>
      </c>
      <c r="K5" s="64">
        <v>278</v>
      </c>
      <c r="L5" s="51">
        <f>SUM(K5/K3)*100</f>
        <v>9.8267939201131131</v>
      </c>
    </row>
    <row r="6" spans="1:12" s="1" customFormat="1" ht="15.75" thickBot="1" x14ac:dyDescent="0.3">
      <c r="A6" s="21" t="s">
        <v>12</v>
      </c>
      <c r="B6" s="58">
        <v>1005</v>
      </c>
      <c r="C6" s="70">
        <v>602</v>
      </c>
      <c r="D6" s="18">
        <f>SUM(C6/B6)*100</f>
        <v>59.900497512437809</v>
      </c>
      <c r="F6" s="57" t="s">
        <v>20</v>
      </c>
      <c r="G6" s="46">
        <v>26</v>
      </c>
      <c r="H6" s="49">
        <f>SUM(G6/G17)*100</f>
        <v>0.91905266878755754</v>
      </c>
      <c r="J6" s="60" t="s">
        <v>44</v>
      </c>
      <c r="K6" s="64">
        <v>252</v>
      </c>
      <c r="L6" s="51">
        <f>SUM(K6/K3)*100</f>
        <v>8.9077412513255574</v>
      </c>
    </row>
    <row r="7" spans="1:12" s="7" customFormat="1" ht="27" thickTop="1" thickBot="1" x14ac:dyDescent="0.3">
      <c r="A7" s="12" t="s">
        <v>35</v>
      </c>
      <c r="B7" s="63">
        <f>SUM(B3:B6)</f>
        <v>7948</v>
      </c>
      <c r="C7" s="14">
        <f>SUM(C3:C6)</f>
        <v>2829</v>
      </c>
      <c r="D7" s="23">
        <f>SUM(C7/B7)*100</f>
        <v>35.593860090588826</v>
      </c>
      <c r="F7" s="57" t="s">
        <v>21</v>
      </c>
      <c r="G7" s="46">
        <v>147</v>
      </c>
      <c r="H7" s="49">
        <f>SUM(G7/G17)*100</f>
        <v>5.1961823966065745</v>
      </c>
      <c r="J7" s="60" t="s">
        <v>46</v>
      </c>
      <c r="K7" s="64">
        <v>222</v>
      </c>
      <c r="L7" s="51">
        <f>SUM(K7/K3)*100</f>
        <v>7.84729586426299</v>
      </c>
    </row>
    <row r="8" spans="1:12" ht="15.75" thickTop="1" x14ac:dyDescent="0.25">
      <c r="F8" s="57" t="s">
        <v>22</v>
      </c>
      <c r="G8" s="68">
        <v>32</v>
      </c>
      <c r="H8" s="49">
        <f>SUM(G8/G17)*100</f>
        <v>1.1311417462000708</v>
      </c>
      <c r="J8" s="60" t="s">
        <v>45</v>
      </c>
      <c r="K8" s="64">
        <v>218</v>
      </c>
      <c r="L8" s="51">
        <f>SUM(K8/K3)*100</f>
        <v>7.7059031459879819</v>
      </c>
    </row>
    <row r="9" spans="1:12" x14ac:dyDescent="0.25">
      <c r="F9" s="57" t="s">
        <v>23</v>
      </c>
      <c r="G9" s="68">
        <v>2094</v>
      </c>
      <c r="H9" s="49">
        <f>SUM(G9/G17)*100</f>
        <v>74.019088016967132</v>
      </c>
      <c r="J9" s="60" t="s">
        <v>47</v>
      </c>
      <c r="K9" s="64">
        <v>177</v>
      </c>
      <c r="L9" s="51">
        <f>SUM(K9/K3)*100</f>
        <v>6.2566277836691411</v>
      </c>
    </row>
    <row r="10" spans="1:12" s="6" customFormat="1" x14ac:dyDescent="0.25">
      <c r="F10" s="57" t="s">
        <v>25</v>
      </c>
      <c r="G10" s="68">
        <v>10</v>
      </c>
      <c r="H10" s="49">
        <f>SUM(G10/G17)*100</f>
        <v>0.35348179568752208</v>
      </c>
      <c r="J10" s="60" t="s">
        <v>50</v>
      </c>
      <c r="K10" s="64">
        <v>164</v>
      </c>
      <c r="L10" s="51">
        <f>SUM(K10/K3)*100</f>
        <v>5.7971014492753623</v>
      </c>
    </row>
    <row r="11" spans="1:12" x14ac:dyDescent="0.25">
      <c r="F11" s="57" t="s">
        <v>26</v>
      </c>
      <c r="G11" s="68">
        <v>29</v>
      </c>
      <c r="H11" s="49">
        <f>SUM(G11/G17)*100</f>
        <v>1.0250972074938141</v>
      </c>
      <c r="J11" s="60" t="s">
        <v>42</v>
      </c>
      <c r="K11" s="64">
        <v>161</v>
      </c>
      <c r="L11" s="51">
        <f>SUM(K11/K3)*100</f>
        <v>5.6910569105691051</v>
      </c>
    </row>
    <row r="12" spans="1:12" x14ac:dyDescent="0.25">
      <c r="F12" s="57" t="s">
        <v>27</v>
      </c>
      <c r="G12" s="68">
        <v>100</v>
      </c>
      <c r="H12" s="49">
        <f>SUM(G12/G17)*100</f>
        <v>3.5348179568752212</v>
      </c>
      <c r="J12" s="60" t="s">
        <v>58</v>
      </c>
      <c r="K12" s="64">
        <v>92</v>
      </c>
      <c r="L12" s="51">
        <f>SUM(K12/K3)*100</f>
        <v>3.2520325203252036</v>
      </c>
    </row>
    <row r="13" spans="1:12" x14ac:dyDescent="0.25">
      <c r="F13" s="57" t="s">
        <v>61</v>
      </c>
      <c r="G13" s="68">
        <v>2</v>
      </c>
      <c r="H13" s="49">
        <f>SUM(G13/G17)*100</f>
        <v>7.0696359137504425E-2</v>
      </c>
      <c r="J13" s="60" t="s">
        <v>49</v>
      </c>
      <c r="K13" s="64">
        <v>62</v>
      </c>
      <c r="L13" s="51">
        <f>SUM(K13/K3)*100</f>
        <v>2.1915871332626371</v>
      </c>
    </row>
    <row r="14" spans="1:12" x14ac:dyDescent="0.25">
      <c r="F14" s="57" t="s">
        <v>66</v>
      </c>
      <c r="G14" s="68">
        <v>42</v>
      </c>
      <c r="H14" s="49">
        <f>SUM(G14/G17)*100</f>
        <v>1.4846235418875928</v>
      </c>
      <c r="J14" s="60" t="s">
        <v>48</v>
      </c>
      <c r="K14" s="64">
        <v>53</v>
      </c>
      <c r="L14" s="51">
        <f>SUM(K14/K3)*100</f>
        <v>1.8734535171438673</v>
      </c>
    </row>
    <row r="15" spans="1:12" x14ac:dyDescent="0.25">
      <c r="F15" s="57" t="s">
        <v>29</v>
      </c>
      <c r="G15" s="68">
        <v>177</v>
      </c>
      <c r="H15" s="49">
        <f>SUM(G15/G17)*100</f>
        <v>6.2566277836691411</v>
      </c>
      <c r="J15" s="60" t="s">
        <v>52</v>
      </c>
      <c r="K15" s="64">
        <v>32</v>
      </c>
      <c r="L15" s="51">
        <f>SUM(K15/K3)*100</f>
        <v>1.1311417462000708</v>
      </c>
    </row>
    <row r="16" spans="1:12" ht="15.75" thickBot="1" x14ac:dyDescent="0.3">
      <c r="F16" s="57" t="s">
        <v>30</v>
      </c>
      <c r="G16" s="68">
        <v>31</v>
      </c>
      <c r="H16" s="49">
        <f>SUM(G16/G17)*100</f>
        <v>1.0957935666313185</v>
      </c>
      <c r="J16" s="60" t="s">
        <v>55</v>
      </c>
      <c r="K16" s="64">
        <v>30</v>
      </c>
      <c r="L16" s="51">
        <f>SUM(K16/K3)*100</f>
        <v>1.0604453870625663</v>
      </c>
    </row>
    <row r="17" spans="1:12" ht="16.5" thickTop="1" thickBot="1" x14ac:dyDescent="0.3">
      <c r="F17" s="45" t="s">
        <v>35</v>
      </c>
      <c r="G17" s="22">
        <f>SUM(G3:G16)</f>
        <v>2829</v>
      </c>
      <c r="H17" s="52">
        <f>SUM(H3:H16)</f>
        <v>100</v>
      </c>
      <c r="J17" s="60" t="s">
        <v>59</v>
      </c>
      <c r="K17" s="64">
        <v>24</v>
      </c>
      <c r="L17" s="51">
        <f>SUM(K17/K3)*100</f>
        <v>0.84835630965005315</v>
      </c>
    </row>
    <row r="18" spans="1:12" s="1" customFormat="1" ht="15.75" thickTop="1" x14ac:dyDescent="0.25">
      <c r="F18"/>
      <c r="G18"/>
      <c r="H18"/>
      <c r="J18" s="60" t="s">
        <v>56</v>
      </c>
      <c r="K18" s="64">
        <v>23</v>
      </c>
      <c r="L18" s="51">
        <f>SUM(K18/K3)*100</f>
        <v>0.81300813008130091</v>
      </c>
    </row>
    <row r="19" spans="1:12" x14ac:dyDescent="0.25">
      <c r="J19" s="60" t="s">
        <v>67</v>
      </c>
      <c r="K19" s="64">
        <v>20</v>
      </c>
      <c r="L19" s="51">
        <f>SUM(K19/K3)*100</f>
        <v>0.70696359137504416</v>
      </c>
    </row>
    <row r="20" spans="1:12" x14ac:dyDescent="0.25">
      <c r="J20" s="60" t="s">
        <v>63</v>
      </c>
      <c r="K20" s="64">
        <v>20</v>
      </c>
      <c r="L20" s="51">
        <f>SUM(K20/K3)*100</f>
        <v>0.70696359137504416</v>
      </c>
    </row>
    <row r="21" spans="1:12" x14ac:dyDescent="0.25">
      <c r="C21" s="105"/>
      <c r="D21" s="106"/>
      <c r="J21" s="60" t="s">
        <v>65</v>
      </c>
      <c r="K21" s="64">
        <v>19</v>
      </c>
      <c r="L21" s="51">
        <f>SUM(K21/K3)*100</f>
        <v>0.67161541180629203</v>
      </c>
    </row>
    <row r="22" spans="1:12" x14ac:dyDescent="0.25">
      <c r="C22" s="105"/>
      <c r="D22" s="106"/>
      <c r="J22" s="60" t="s">
        <v>68</v>
      </c>
      <c r="K22" s="64">
        <v>16</v>
      </c>
      <c r="L22" s="51">
        <f>SUM(K22/K3)*100</f>
        <v>0.5655708731000354</v>
      </c>
    </row>
    <row r="23" spans="1:12" x14ac:dyDescent="0.25">
      <c r="C23" s="105"/>
      <c r="D23" s="106"/>
      <c r="F23" s="105"/>
      <c r="G23" s="106"/>
      <c r="J23" s="60" t="s">
        <v>85</v>
      </c>
      <c r="K23" s="64">
        <v>16</v>
      </c>
      <c r="L23" s="51">
        <f>SUM(K23/K3)*100</f>
        <v>0.5655708731000354</v>
      </c>
    </row>
    <row r="24" spans="1:12" x14ac:dyDescent="0.25">
      <c r="B24" s="94"/>
      <c r="C24" s="105"/>
      <c r="D24" s="106"/>
      <c r="F24" s="105"/>
      <c r="G24" s="106"/>
      <c r="J24" s="60" t="s">
        <v>51</v>
      </c>
      <c r="K24" s="64">
        <v>16</v>
      </c>
      <c r="L24" s="51">
        <f>SUM(K24/K3)*100</f>
        <v>0.5655708731000354</v>
      </c>
    </row>
    <row r="25" spans="1:12" s="1" customFormat="1" x14ac:dyDescent="0.25">
      <c r="A25" s="94"/>
      <c r="B25" s="94"/>
      <c r="C25" s="105"/>
      <c r="D25" s="106"/>
      <c r="E25"/>
      <c r="F25" s="105"/>
      <c r="G25" s="106"/>
      <c r="H25"/>
      <c r="J25" s="60" t="s">
        <v>69</v>
      </c>
      <c r="K25" s="64">
        <v>16</v>
      </c>
      <c r="L25" s="51">
        <f>SUM(K25/K3)*100</f>
        <v>0.5655708731000354</v>
      </c>
    </row>
    <row r="26" spans="1:12" x14ac:dyDescent="0.25">
      <c r="A26" s="94"/>
      <c r="B26" s="94"/>
      <c r="C26" s="105"/>
      <c r="D26" s="106"/>
      <c r="F26" s="105"/>
      <c r="G26" s="106"/>
      <c r="J26" s="60" t="s">
        <v>62</v>
      </c>
      <c r="K26" s="64">
        <v>15</v>
      </c>
      <c r="L26" s="51">
        <f>SUM(K26/K3)*100</f>
        <v>0.53022269353128315</v>
      </c>
    </row>
    <row r="27" spans="1:12" x14ac:dyDescent="0.25">
      <c r="A27" s="94"/>
      <c r="B27" s="94"/>
      <c r="C27" s="94"/>
      <c r="D27" s="106"/>
      <c r="F27" s="105"/>
      <c r="G27" s="106"/>
      <c r="J27" s="60" t="s">
        <v>60</v>
      </c>
      <c r="K27" s="64">
        <v>15</v>
      </c>
      <c r="L27" s="51">
        <f>SUM(K27/K3)*100</f>
        <v>0.53022269353128315</v>
      </c>
    </row>
    <row r="28" spans="1:12" x14ac:dyDescent="0.25">
      <c r="A28" s="94"/>
      <c r="B28" s="94"/>
      <c r="C28" s="94"/>
      <c r="D28" s="106"/>
      <c r="F28" s="105"/>
      <c r="G28" s="106"/>
      <c r="J28" s="60" t="s">
        <v>71</v>
      </c>
      <c r="K28" s="64">
        <v>15</v>
      </c>
      <c r="L28" s="51">
        <f>SUM(K28/K3)*100</f>
        <v>0.53022269353128315</v>
      </c>
    </row>
    <row r="29" spans="1:12" x14ac:dyDescent="0.25">
      <c r="A29" s="94"/>
      <c r="B29" s="94"/>
      <c r="C29" s="94"/>
      <c r="D29" s="106"/>
      <c r="F29" s="105"/>
      <c r="G29" s="106"/>
      <c r="J29" s="60" t="s">
        <v>72</v>
      </c>
      <c r="K29" s="64">
        <v>14</v>
      </c>
      <c r="L29" s="51">
        <f>SUM(K29/K3)*100</f>
        <v>0.49487451396253096</v>
      </c>
    </row>
    <row r="30" spans="1:12" x14ac:dyDescent="0.25">
      <c r="A30" s="94"/>
      <c r="B30" s="94"/>
      <c r="C30" s="94"/>
      <c r="D30" s="106"/>
      <c r="F30" s="105"/>
      <c r="G30" s="106"/>
      <c r="J30" s="60" t="s">
        <v>73</v>
      </c>
      <c r="K30" s="64">
        <v>13</v>
      </c>
      <c r="L30" s="51">
        <f>SUM(K30/K3)*100</f>
        <v>0.45952633439377877</v>
      </c>
    </row>
    <row r="31" spans="1:12" x14ac:dyDescent="0.25">
      <c r="A31" s="94"/>
      <c r="B31" s="94"/>
      <c r="C31" s="94"/>
      <c r="D31" s="106"/>
      <c r="F31" s="105"/>
      <c r="G31" s="106"/>
      <c r="J31" s="60" t="s">
        <v>70</v>
      </c>
      <c r="K31" s="64">
        <v>13</v>
      </c>
      <c r="L31" s="51">
        <f>SUM(K31/K3)*100</f>
        <v>0.45952633439377877</v>
      </c>
    </row>
    <row r="32" spans="1:12" x14ac:dyDescent="0.25">
      <c r="A32" s="94"/>
      <c r="B32" s="94"/>
      <c r="C32" s="94"/>
      <c r="D32" s="106"/>
      <c r="F32" s="105"/>
      <c r="G32" s="106"/>
      <c r="J32" s="60" t="s">
        <v>93</v>
      </c>
      <c r="K32" s="64">
        <v>12</v>
      </c>
      <c r="L32" s="51">
        <f>SUM(K32/K3)*100</f>
        <v>0.42417815482502658</v>
      </c>
    </row>
    <row r="33" spans="1:12" x14ac:dyDescent="0.25">
      <c r="A33" s="94"/>
      <c r="B33" s="94"/>
      <c r="C33" s="94"/>
      <c r="D33" s="106"/>
      <c r="F33" s="105"/>
      <c r="G33" s="106"/>
      <c r="J33" s="60" t="s">
        <v>74</v>
      </c>
      <c r="K33" s="64">
        <v>11</v>
      </c>
      <c r="L33" s="51">
        <f>SUM(K33/K3)*100</f>
        <v>0.38882997525627433</v>
      </c>
    </row>
    <row r="34" spans="1:12" ht="15.75" thickBot="1" x14ac:dyDescent="0.3">
      <c r="A34" s="94"/>
      <c r="B34" s="94"/>
      <c r="C34" s="94"/>
      <c r="D34" s="106"/>
      <c r="F34" s="105"/>
      <c r="G34" s="106"/>
      <c r="J34" s="61" t="s">
        <v>86</v>
      </c>
      <c r="K34" s="62">
        <v>10</v>
      </c>
      <c r="L34" s="90">
        <f>SUM(K34/K3)*100</f>
        <v>0.35348179568752208</v>
      </c>
    </row>
    <row r="35" spans="1:12" ht="15.75" thickTop="1" x14ac:dyDescent="0.25">
      <c r="A35" s="94"/>
      <c r="B35" s="94"/>
      <c r="C35" s="94"/>
      <c r="F35" s="105"/>
      <c r="G35" s="106"/>
    </row>
    <row r="36" spans="1:12" x14ac:dyDescent="0.25">
      <c r="A36" s="94"/>
      <c r="B36" s="94"/>
      <c r="C36" s="94"/>
      <c r="F36" s="105"/>
      <c r="G36" s="106"/>
    </row>
    <row r="37" spans="1:12" x14ac:dyDescent="0.25">
      <c r="A37" s="94"/>
      <c r="B37" s="94"/>
      <c r="C37" s="94"/>
    </row>
    <row r="38" spans="1:12" x14ac:dyDescent="0.25">
      <c r="A38" s="94"/>
      <c r="B38" s="94"/>
      <c r="C38" s="94"/>
      <c r="J38" s="105"/>
      <c r="K38" s="106"/>
    </row>
    <row r="39" spans="1:12" x14ac:dyDescent="0.25">
      <c r="A39" s="94"/>
      <c r="B39" s="94"/>
      <c r="C39" s="94"/>
      <c r="J39" s="105"/>
      <c r="K39" s="106"/>
    </row>
    <row r="40" spans="1:12" x14ac:dyDescent="0.25">
      <c r="A40" s="94"/>
      <c r="B40" s="94"/>
      <c r="C40" s="94"/>
      <c r="J40" s="105"/>
      <c r="K40" s="106"/>
    </row>
    <row r="41" spans="1:12" x14ac:dyDescent="0.25">
      <c r="A41" s="94"/>
      <c r="B41" s="94"/>
      <c r="C41" s="94"/>
      <c r="J41" s="105"/>
      <c r="K41" s="106"/>
    </row>
    <row r="42" spans="1:12" x14ac:dyDescent="0.25">
      <c r="A42" s="94"/>
      <c r="B42" s="94"/>
      <c r="C42" s="94"/>
      <c r="J42" s="105"/>
      <c r="K42" s="106"/>
    </row>
    <row r="43" spans="1:12" x14ac:dyDescent="0.25">
      <c r="A43" s="94"/>
      <c r="B43" s="94"/>
      <c r="C43" s="94"/>
      <c r="J43" s="105"/>
      <c r="K43" s="106"/>
    </row>
    <row r="44" spans="1:12" x14ac:dyDescent="0.25">
      <c r="A44" s="94"/>
      <c r="B44" s="94"/>
      <c r="C44" s="94"/>
      <c r="J44" s="105"/>
      <c r="K44" s="106"/>
    </row>
    <row r="45" spans="1:12" x14ac:dyDescent="0.25">
      <c r="A45" s="94"/>
      <c r="B45" s="94"/>
      <c r="C45" s="94"/>
      <c r="J45" s="105"/>
      <c r="K45" s="106"/>
    </row>
    <row r="46" spans="1:12" x14ac:dyDescent="0.25">
      <c r="A46" s="94"/>
      <c r="B46" s="94"/>
      <c r="C46" s="94"/>
      <c r="J46" s="105"/>
      <c r="K46" s="106"/>
    </row>
    <row r="47" spans="1:12" x14ac:dyDescent="0.25">
      <c r="A47" s="94"/>
      <c r="B47" s="94"/>
      <c r="C47" s="94"/>
      <c r="J47" s="105"/>
      <c r="K47" s="106"/>
    </row>
    <row r="48" spans="1:12" x14ac:dyDescent="0.25">
      <c r="A48" s="94"/>
      <c r="B48" s="94"/>
      <c r="C48" s="94"/>
      <c r="J48" s="105"/>
      <c r="K48" s="106"/>
    </row>
    <row r="49" spans="1:11" x14ac:dyDescent="0.25">
      <c r="A49" s="94"/>
      <c r="B49" s="94"/>
      <c r="C49" s="94"/>
      <c r="J49" s="105"/>
      <c r="K49" s="106"/>
    </row>
    <row r="50" spans="1:11" x14ac:dyDescent="0.25">
      <c r="A50" s="94"/>
      <c r="B50" s="94"/>
      <c r="C50" s="94"/>
      <c r="J50" s="105"/>
      <c r="K50" s="106"/>
    </row>
    <row r="51" spans="1:11" x14ac:dyDescent="0.25">
      <c r="B51" s="94"/>
      <c r="C51" s="94"/>
      <c r="J51" s="105"/>
      <c r="K51" s="106"/>
    </row>
    <row r="52" spans="1:11" x14ac:dyDescent="0.25">
      <c r="B52" s="94"/>
      <c r="C52" s="94"/>
      <c r="J52" s="105"/>
      <c r="K52" s="106"/>
    </row>
    <row r="53" spans="1:11" x14ac:dyDescent="0.25">
      <c r="B53" s="94"/>
      <c r="C53" s="94"/>
      <c r="J53" s="105"/>
      <c r="K53" s="106"/>
    </row>
    <row r="54" spans="1:11" x14ac:dyDescent="0.25">
      <c r="B54" s="94"/>
      <c r="C54" s="94"/>
      <c r="J54" s="105"/>
      <c r="K54" s="106"/>
    </row>
    <row r="55" spans="1:11" x14ac:dyDescent="0.25">
      <c r="B55" s="94"/>
      <c r="C55" s="94"/>
      <c r="J55" s="105"/>
      <c r="K55" s="106"/>
    </row>
    <row r="56" spans="1:11" x14ac:dyDescent="0.25">
      <c r="C56" s="94"/>
      <c r="J56" s="105"/>
      <c r="K56" s="106"/>
    </row>
    <row r="57" spans="1:11" x14ac:dyDescent="0.25">
      <c r="C57" s="94"/>
      <c r="J57" s="105"/>
      <c r="K57" s="106"/>
    </row>
    <row r="58" spans="1:11" x14ac:dyDescent="0.25">
      <c r="J58" s="105"/>
      <c r="K58" s="106"/>
    </row>
    <row r="59" spans="1:11" x14ac:dyDescent="0.25">
      <c r="J59" s="105"/>
      <c r="K59" s="106"/>
    </row>
    <row r="60" spans="1:11" x14ac:dyDescent="0.25">
      <c r="J60" s="105"/>
      <c r="K60" s="106"/>
    </row>
    <row r="61" spans="1:11" x14ac:dyDescent="0.25">
      <c r="J61" s="105"/>
      <c r="K61" s="106"/>
    </row>
    <row r="62" spans="1:11" x14ac:dyDescent="0.25">
      <c r="J62" s="105"/>
      <c r="K62" s="106"/>
    </row>
    <row r="63" spans="1:11" x14ac:dyDescent="0.25">
      <c r="J63" s="105"/>
      <c r="K63" s="106"/>
    </row>
    <row r="64" spans="1:11" x14ac:dyDescent="0.25">
      <c r="J64" s="105"/>
      <c r="K64" s="106"/>
    </row>
    <row r="65" spans="10:11" x14ac:dyDescent="0.25">
      <c r="J65" s="105"/>
      <c r="K65" s="106"/>
    </row>
    <row r="66" spans="10:11" x14ac:dyDescent="0.25">
      <c r="J66" s="94"/>
    </row>
    <row r="67" spans="10:11" x14ac:dyDescent="0.25">
      <c r="J67" s="94"/>
    </row>
    <row r="68" spans="10:11" x14ac:dyDescent="0.25">
      <c r="J68" s="94"/>
    </row>
    <row r="69" spans="10:11" x14ac:dyDescent="0.25">
      <c r="J69" s="94"/>
    </row>
    <row r="70" spans="10:11" x14ac:dyDescent="0.25">
      <c r="J70" s="94"/>
    </row>
    <row r="71" spans="10:11" x14ac:dyDescent="0.25">
      <c r="J71" s="94"/>
    </row>
  </sheetData>
  <mergeCells count="4">
    <mergeCell ref="F1:H1"/>
    <mergeCell ref="A1:D1"/>
    <mergeCell ref="J1:L1"/>
    <mergeCell ref="L2:L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Normal="100" workbookViewId="0">
      <selection activeCell="R20" sqref="R20"/>
    </sheetView>
  </sheetViews>
  <sheetFormatPr defaultColWidth="8.85546875" defaultRowHeight="15.75" customHeight="1" x14ac:dyDescent="0.25"/>
  <cols>
    <col min="1" max="1" width="10.5703125" style="1" bestFit="1" customWidth="1"/>
    <col min="2" max="2" width="7" style="1" bestFit="1" customWidth="1"/>
    <col min="3" max="3" width="6.28515625" style="3" bestFit="1" customWidth="1"/>
    <col min="4" max="4" width="7.85546875" style="1" bestFit="1" customWidth="1"/>
    <col min="5" max="5" width="8.140625" style="1" customWidth="1"/>
    <col min="6" max="6" width="5.5703125" style="1" bestFit="1" customWidth="1"/>
    <col min="7" max="7" width="8.85546875" style="1" customWidth="1"/>
    <col min="8" max="8" width="1.85546875" style="1" customWidth="1"/>
    <col min="9" max="9" width="64.42578125" style="1" customWidth="1"/>
    <col min="10" max="10" width="7" style="1" bestFit="1" customWidth="1"/>
    <col min="11" max="11" width="6.28515625" style="1" bestFit="1" customWidth="1"/>
    <col min="12" max="12" width="2.42578125" style="1" customWidth="1"/>
    <col min="13" max="13" width="64.28515625" style="1" bestFit="1" customWidth="1"/>
    <col min="14" max="14" width="6" style="4" customWidth="1"/>
    <col min="15" max="15" width="7.85546875" style="1" bestFit="1" customWidth="1"/>
    <col min="16" max="16384" width="8.85546875" style="1"/>
  </cols>
  <sheetData>
    <row r="1" spans="1:15" ht="31.5" customHeight="1" thickBot="1" x14ac:dyDescent="0.3">
      <c r="A1" s="114" t="s">
        <v>94</v>
      </c>
      <c r="B1" s="114"/>
      <c r="C1" s="114"/>
      <c r="D1" s="114"/>
      <c r="E1" s="114"/>
      <c r="F1" s="114"/>
      <c r="G1" s="114"/>
      <c r="I1" s="115" t="s">
        <v>95</v>
      </c>
      <c r="J1" s="115"/>
      <c r="K1" s="115"/>
      <c r="M1" s="118" t="s">
        <v>96</v>
      </c>
      <c r="N1" s="118"/>
      <c r="O1" s="118"/>
    </row>
    <row r="2" spans="1:15" s="26" customFormat="1" ht="24" customHeight="1" thickTop="1" thickBot="1" x14ac:dyDescent="0.3">
      <c r="A2" s="65" t="s">
        <v>33</v>
      </c>
      <c r="B2" s="84" t="s">
        <v>13</v>
      </c>
      <c r="C2" s="85" t="s">
        <v>5</v>
      </c>
      <c r="D2" s="66" t="s">
        <v>14</v>
      </c>
      <c r="E2" s="65" t="s">
        <v>16</v>
      </c>
      <c r="F2" s="27" t="s">
        <v>15</v>
      </c>
      <c r="G2" s="66" t="s">
        <v>16</v>
      </c>
      <c r="I2" s="44" t="s">
        <v>31</v>
      </c>
      <c r="J2" s="8" t="s">
        <v>13</v>
      </c>
      <c r="K2" s="24" t="s">
        <v>5</v>
      </c>
      <c r="M2" s="100" t="s">
        <v>36</v>
      </c>
      <c r="N2" s="101" t="s">
        <v>54</v>
      </c>
      <c r="O2" s="119" t="s">
        <v>34</v>
      </c>
    </row>
    <row r="3" spans="1:15" ht="15.75" customHeight="1" thickTop="1" thickBot="1" x14ac:dyDescent="0.3">
      <c r="A3" s="78" t="s">
        <v>9</v>
      </c>
      <c r="B3" s="86">
        <v>190</v>
      </c>
      <c r="C3" s="87">
        <f>SUM(B3/B7)*100</f>
        <v>7.4626865671641784</v>
      </c>
      <c r="D3" s="81">
        <v>69</v>
      </c>
      <c r="E3" s="74">
        <f>SUM(D3/B3)*100</f>
        <v>36.315789473684212</v>
      </c>
      <c r="F3" s="59">
        <v>121</v>
      </c>
      <c r="G3" s="71">
        <f>SUM(F3/B3)*100</f>
        <v>63.684210526315788</v>
      </c>
      <c r="I3" s="50" t="s">
        <v>17</v>
      </c>
      <c r="J3" s="46">
        <v>26</v>
      </c>
      <c r="K3" s="49">
        <f>SUM(J3/J21)*100</f>
        <v>1.0212097407698351</v>
      </c>
      <c r="M3" s="55" t="s">
        <v>13</v>
      </c>
      <c r="N3" s="14">
        <f>J21</f>
        <v>2546</v>
      </c>
      <c r="O3" s="120"/>
    </row>
    <row r="4" spans="1:15" ht="15.75" customHeight="1" thickTop="1" x14ac:dyDescent="0.25">
      <c r="A4" s="79" t="s">
        <v>10</v>
      </c>
      <c r="B4" s="86">
        <v>282</v>
      </c>
      <c r="C4" s="88">
        <f>SUM(B4/B7)*100</f>
        <v>11.076197957580519</v>
      </c>
      <c r="D4" s="82">
        <v>103</v>
      </c>
      <c r="E4" s="75">
        <f t="shared" ref="E4:E6" si="0">SUM(D4/B4)*100</f>
        <v>36.524822695035461</v>
      </c>
      <c r="F4" s="59">
        <v>179</v>
      </c>
      <c r="G4" s="72">
        <f t="shared" ref="G4:G7" si="1">SUM(F4/B4)*100</f>
        <v>63.475177304964539</v>
      </c>
      <c r="I4" s="50" t="s">
        <v>18</v>
      </c>
      <c r="J4" s="46">
        <v>84</v>
      </c>
      <c r="K4" s="49">
        <v>0</v>
      </c>
      <c r="M4" s="103" t="s">
        <v>41</v>
      </c>
      <c r="N4" s="104">
        <v>420</v>
      </c>
      <c r="O4" s="48">
        <f>SUM(N4/N3)*100</f>
        <v>16.496465043205028</v>
      </c>
    </row>
    <row r="5" spans="1:15" ht="22.5" customHeight="1" x14ac:dyDescent="0.25">
      <c r="A5" s="79" t="s">
        <v>11</v>
      </c>
      <c r="B5" s="86">
        <v>1690</v>
      </c>
      <c r="C5" s="88">
        <f>SUM(B5/B7)*100</f>
        <v>66.378633150039278</v>
      </c>
      <c r="D5" s="82">
        <v>643</v>
      </c>
      <c r="E5" s="75">
        <f t="shared" si="0"/>
        <v>38.047337278106511</v>
      </c>
      <c r="F5" s="59">
        <v>1047</v>
      </c>
      <c r="G5" s="72">
        <f t="shared" si="1"/>
        <v>61.952662721893489</v>
      </c>
      <c r="I5" s="50" t="s">
        <v>19</v>
      </c>
      <c r="J5" s="46">
        <v>38</v>
      </c>
      <c r="K5" s="49">
        <f>SUM(J5/J21)*100</f>
        <v>1.4925373134328357</v>
      </c>
      <c r="M5" s="60" t="s">
        <v>42</v>
      </c>
      <c r="N5" s="64">
        <v>301</v>
      </c>
      <c r="O5" s="49">
        <f>SUM(N5/N3)*100</f>
        <v>11.822466614296937</v>
      </c>
    </row>
    <row r="6" spans="1:15" thickBot="1" x14ac:dyDescent="0.3">
      <c r="A6" s="80" t="s">
        <v>12</v>
      </c>
      <c r="B6" s="86">
        <v>384</v>
      </c>
      <c r="C6" s="89">
        <f>SUM(B6/B7)*100</f>
        <v>15.082482325216025</v>
      </c>
      <c r="D6" s="83">
        <v>134</v>
      </c>
      <c r="E6" s="76">
        <f t="shared" si="0"/>
        <v>34.895833333333329</v>
      </c>
      <c r="F6" s="59">
        <v>250</v>
      </c>
      <c r="G6" s="73">
        <f t="shared" si="1"/>
        <v>65.104166666666657</v>
      </c>
      <c r="I6" s="50" t="s">
        <v>20</v>
      </c>
      <c r="J6" s="46">
        <v>35</v>
      </c>
      <c r="K6" s="49">
        <f>SUM(J6/J21)*100</f>
        <v>1.3747054202670856</v>
      </c>
      <c r="M6" s="60" t="s">
        <v>43</v>
      </c>
      <c r="N6" s="64">
        <v>210</v>
      </c>
      <c r="O6" s="49">
        <f>SUM(N6/N3)*100</f>
        <v>8.2482325216025139</v>
      </c>
    </row>
    <row r="7" spans="1:15" s="7" customFormat="1" ht="23.25" customHeight="1" thickTop="1" thickBot="1" x14ac:dyDescent="0.3">
      <c r="A7" s="55" t="s">
        <v>35</v>
      </c>
      <c r="B7" s="91">
        <f>SUM(B3:B6)</f>
        <v>2546</v>
      </c>
      <c r="C7" s="92">
        <f>SUM(C3:C6)</f>
        <v>99.999999999999986</v>
      </c>
      <c r="D7" s="93">
        <f>SUM(D3:D6)</f>
        <v>949</v>
      </c>
      <c r="E7" s="77">
        <f>SUM(D7/B7)*100</f>
        <v>37.274155538098981</v>
      </c>
      <c r="F7" s="14">
        <f>SUM(F3:F6)</f>
        <v>1597</v>
      </c>
      <c r="G7" s="52">
        <f t="shared" si="1"/>
        <v>62.725844461901026</v>
      </c>
      <c r="I7" s="50" t="s">
        <v>21</v>
      </c>
      <c r="J7" s="46">
        <v>370</v>
      </c>
      <c r="K7" s="49">
        <f>SUM(J7/J21)*100</f>
        <v>14.53260015710919</v>
      </c>
      <c r="M7" s="60" t="s">
        <v>44</v>
      </c>
      <c r="N7" s="64">
        <v>208</v>
      </c>
      <c r="O7" s="49">
        <f>SUM(N7/N3)*100</f>
        <v>8.1696779261586805</v>
      </c>
    </row>
    <row r="8" spans="1:15" ht="15.75" customHeight="1" thickTop="1" x14ac:dyDescent="0.25">
      <c r="D8" s="9"/>
      <c r="E8" s="9"/>
      <c r="F8" s="9"/>
      <c r="G8" s="9"/>
      <c r="I8" s="50" t="s">
        <v>22</v>
      </c>
      <c r="J8" s="46">
        <v>83</v>
      </c>
      <c r="K8" s="49">
        <f>SUM(J8/J21)*100</f>
        <v>3.260015710919089</v>
      </c>
      <c r="M8" s="60" t="s">
        <v>47</v>
      </c>
      <c r="N8" s="64">
        <v>178</v>
      </c>
      <c r="O8" s="49">
        <f>SUM(N8/N3)*100</f>
        <v>6.9913589945011791</v>
      </c>
    </row>
    <row r="9" spans="1:15" ht="15.75" customHeight="1" x14ac:dyDescent="0.25">
      <c r="I9" s="50" t="s">
        <v>23</v>
      </c>
      <c r="J9" s="46">
        <v>1455</v>
      </c>
      <c r="K9" s="49">
        <f>SUM(J9/J21)*100</f>
        <v>57.148468185388843</v>
      </c>
      <c r="M9" s="60" t="s">
        <v>45</v>
      </c>
      <c r="N9" s="64">
        <v>157</v>
      </c>
      <c r="O9" s="49">
        <f>SUM(N9/N3)*100</f>
        <v>6.1665357423409271</v>
      </c>
    </row>
    <row r="10" spans="1:15" ht="15.75" customHeight="1" x14ac:dyDescent="0.25">
      <c r="I10" s="50" t="s">
        <v>24</v>
      </c>
      <c r="J10" s="46">
        <v>8</v>
      </c>
      <c r="K10" s="49">
        <f>SUM(J10/J21)*100</f>
        <v>0.3142183817753339</v>
      </c>
      <c r="M10" s="60" t="s">
        <v>50</v>
      </c>
      <c r="N10" s="64">
        <v>99</v>
      </c>
      <c r="O10" s="49">
        <f>SUM(N10/N3)*100</f>
        <v>3.8884524744697564</v>
      </c>
    </row>
    <row r="11" spans="1:15" ht="15.75" customHeight="1" x14ac:dyDescent="0.25">
      <c r="I11" s="50" t="s">
        <v>75</v>
      </c>
      <c r="J11" s="46">
        <v>5</v>
      </c>
      <c r="K11" s="49">
        <f>SUM(J11/J21)*100</f>
        <v>0.19638648860958366</v>
      </c>
      <c r="M11" s="60" t="s">
        <v>46</v>
      </c>
      <c r="N11" s="64">
        <v>94</v>
      </c>
      <c r="O11" s="49">
        <f>SUM(N11/N3)*100</f>
        <v>3.6920659858601725</v>
      </c>
    </row>
    <row r="12" spans="1:15" ht="15.75" customHeight="1" x14ac:dyDescent="0.25">
      <c r="I12" s="50" t="s">
        <v>25</v>
      </c>
      <c r="J12" s="46">
        <v>19</v>
      </c>
      <c r="K12" s="49">
        <f>SUM(J12/J21)*100</f>
        <v>0.74626865671641784</v>
      </c>
      <c r="M12" s="60" t="s">
        <v>49</v>
      </c>
      <c r="N12" s="64">
        <v>79</v>
      </c>
      <c r="O12" s="49">
        <f>SUM(N12/N3)*100</f>
        <v>3.1029065200314219</v>
      </c>
    </row>
    <row r="13" spans="1:15" ht="15" x14ac:dyDescent="0.25">
      <c r="I13" s="50" t="s">
        <v>26</v>
      </c>
      <c r="J13" s="46">
        <v>30</v>
      </c>
      <c r="K13" s="49">
        <f>SUM(J13/J21)*100</f>
        <v>1.178318931657502</v>
      </c>
      <c r="M13" s="60" t="s">
        <v>77</v>
      </c>
      <c r="N13" s="64">
        <v>47</v>
      </c>
      <c r="O13" s="49">
        <f>SUM(N13/N3)*100</f>
        <v>1.8460329929300863</v>
      </c>
    </row>
    <row r="14" spans="1:15" ht="15.75" customHeight="1" x14ac:dyDescent="0.25">
      <c r="I14" s="50" t="s">
        <v>27</v>
      </c>
      <c r="J14" s="46">
        <v>181</v>
      </c>
      <c r="K14" s="49">
        <f>SUM(J14/J21)*100</f>
        <v>7.1091908876669292</v>
      </c>
      <c r="M14" s="60" t="s">
        <v>58</v>
      </c>
      <c r="N14" s="64">
        <v>39</v>
      </c>
      <c r="O14" s="49">
        <f>SUM(N14/N3)*100</f>
        <v>1.5318146111547526</v>
      </c>
    </row>
    <row r="15" spans="1:15" ht="15.75" customHeight="1" x14ac:dyDescent="0.25">
      <c r="I15" s="50" t="s">
        <v>61</v>
      </c>
      <c r="J15" s="46">
        <v>6</v>
      </c>
      <c r="K15" s="49">
        <f>SUM(J15/J21)*100</f>
        <v>0.2356637863315004</v>
      </c>
      <c r="M15" s="60" t="s">
        <v>78</v>
      </c>
      <c r="N15" s="64">
        <v>29</v>
      </c>
      <c r="O15" s="49">
        <f>SUM(N15/N3)*100</f>
        <v>1.1390416339355853</v>
      </c>
    </row>
    <row r="16" spans="1:15" ht="15.75" customHeight="1" x14ac:dyDescent="0.25">
      <c r="I16" s="50" t="s">
        <v>28</v>
      </c>
      <c r="J16" s="46">
        <v>6</v>
      </c>
      <c r="K16" s="49">
        <f>SUM(J16/J21)*100</f>
        <v>0.2356637863315004</v>
      </c>
      <c r="M16" s="60" t="s">
        <v>52</v>
      </c>
      <c r="N16" s="64">
        <v>28</v>
      </c>
      <c r="O16" s="49">
        <f>SUM(N16/N3)*100</f>
        <v>1.0997643362136684</v>
      </c>
    </row>
    <row r="17" spans="9:15" ht="15.75" customHeight="1" x14ac:dyDescent="0.25">
      <c r="I17" s="50" t="s">
        <v>66</v>
      </c>
      <c r="J17" s="46">
        <v>4</v>
      </c>
      <c r="K17" s="49">
        <f>SUM(J17/J21)*100</f>
        <v>0.15710919088766695</v>
      </c>
      <c r="M17" s="60" t="s">
        <v>55</v>
      </c>
      <c r="N17" s="64">
        <v>25</v>
      </c>
      <c r="O17" s="49">
        <f>SUM(N17/N3)*100</f>
        <v>0.98193244304791827</v>
      </c>
    </row>
    <row r="18" spans="9:15" ht="15.75" customHeight="1" x14ac:dyDescent="0.25">
      <c r="I18" s="50" t="s">
        <v>29</v>
      </c>
      <c r="J18" s="46">
        <v>114</v>
      </c>
      <c r="K18" s="49">
        <f>SUM(J18/J21)*100</f>
        <v>4.4776119402985071</v>
      </c>
      <c r="M18" s="60" t="s">
        <v>51</v>
      </c>
      <c r="N18" s="64">
        <v>24</v>
      </c>
      <c r="O18" s="49">
        <f>SUM(N18/N3)*100</f>
        <v>0.94265514532600159</v>
      </c>
    </row>
    <row r="19" spans="9:15" ht="15.75" customHeight="1" x14ac:dyDescent="0.25">
      <c r="I19" s="50" t="s">
        <v>30</v>
      </c>
      <c r="J19" s="46">
        <v>81</v>
      </c>
      <c r="K19" s="49">
        <f>SUM(J19/J21)*100</f>
        <v>3.1814611154752552</v>
      </c>
      <c r="M19" s="60" t="s">
        <v>79</v>
      </c>
      <c r="N19" s="64">
        <v>23</v>
      </c>
      <c r="O19" s="49">
        <f>SUM(N19/N3)*100</f>
        <v>0.90337784760408479</v>
      </c>
    </row>
    <row r="20" spans="9:15" ht="25.5" customHeight="1" thickBot="1" x14ac:dyDescent="0.3">
      <c r="I20" s="50" t="s">
        <v>76</v>
      </c>
      <c r="J20" s="46">
        <v>1</v>
      </c>
      <c r="K20" s="49">
        <f>SUM(J20/J21)*100</f>
        <v>3.9277297721916737E-2</v>
      </c>
      <c r="M20" s="60" t="s">
        <v>82</v>
      </c>
      <c r="N20" s="64">
        <v>23</v>
      </c>
      <c r="O20" s="49">
        <f>SUM(N20/N3)*100</f>
        <v>0.90337784760408479</v>
      </c>
    </row>
    <row r="21" spans="9:15" ht="16.5" thickTop="1" thickBot="1" x14ac:dyDescent="0.3">
      <c r="I21" s="45" t="s">
        <v>35</v>
      </c>
      <c r="J21" s="22">
        <f>SUM(J3:J20)</f>
        <v>2546</v>
      </c>
      <c r="K21" s="10">
        <v>100</v>
      </c>
      <c r="M21" s="60" t="s">
        <v>62</v>
      </c>
      <c r="N21" s="64">
        <v>19</v>
      </c>
      <c r="O21" s="49">
        <f>SUM(N21/N3)*100</f>
        <v>0.74626865671641784</v>
      </c>
    </row>
    <row r="22" spans="9:15" ht="25.5" customHeight="1" thickTop="1" x14ac:dyDescent="0.25">
      <c r="M22" s="60" t="s">
        <v>48</v>
      </c>
      <c r="N22" s="64">
        <v>18</v>
      </c>
      <c r="O22" s="49">
        <f>SUM(N22/N3)*100</f>
        <v>0.70699135899450116</v>
      </c>
    </row>
    <row r="23" spans="9:15" ht="15" x14ac:dyDescent="0.25">
      <c r="I23" s="94"/>
      <c r="J23" s="95"/>
      <c r="M23" s="60" t="s">
        <v>80</v>
      </c>
      <c r="N23" s="64">
        <v>16</v>
      </c>
      <c r="O23" s="49">
        <f>SUM(N23/N3)*100</f>
        <v>0.6284367635506678</v>
      </c>
    </row>
    <row r="24" spans="9:15" ht="15.75" customHeight="1" x14ac:dyDescent="0.25">
      <c r="I24" s="94"/>
      <c r="J24" s="95"/>
      <c r="M24" s="60" t="s">
        <v>83</v>
      </c>
      <c r="N24" s="64">
        <v>16</v>
      </c>
      <c r="O24" s="49">
        <f>SUM(N24/N3)*100</f>
        <v>0.6284367635506678</v>
      </c>
    </row>
    <row r="25" spans="9:15" ht="15.75" customHeight="1" x14ac:dyDescent="0.25">
      <c r="I25" s="94"/>
      <c r="J25" s="95"/>
      <c r="M25" s="60" t="s">
        <v>81</v>
      </c>
      <c r="N25" s="64">
        <v>16</v>
      </c>
      <c r="O25" s="49">
        <f>SUM(N25/N3)*100</f>
        <v>0.6284367635506678</v>
      </c>
    </row>
    <row r="26" spans="9:15" ht="15.75" customHeight="1" x14ac:dyDescent="0.25">
      <c r="I26" s="94"/>
      <c r="J26" s="95"/>
      <c r="M26" s="60" t="s">
        <v>63</v>
      </c>
      <c r="N26" s="64">
        <v>15</v>
      </c>
      <c r="O26" s="49">
        <f>SUM(N26/N3)*100</f>
        <v>0.58915946582875101</v>
      </c>
    </row>
    <row r="27" spans="9:15" ht="15.75" customHeight="1" x14ac:dyDescent="0.25">
      <c r="I27" s="94"/>
      <c r="J27" s="95"/>
      <c r="M27" s="60" t="s">
        <v>84</v>
      </c>
      <c r="N27" s="64">
        <v>14</v>
      </c>
      <c r="O27" s="49">
        <f>SUM(N27/N3)*100</f>
        <v>0.54988216810683421</v>
      </c>
    </row>
    <row r="28" spans="9:15" ht="15.75" customHeight="1" x14ac:dyDescent="0.25">
      <c r="I28" s="107"/>
      <c r="J28" s="95"/>
      <c r="M28" s="60" t="s">
        <v>69</v>
      </c>
      <c r="N28" s="64">
        <v>14</v>
      </c>
      <c r="O28" s="49">
        <f>SUM(N28/N3)*100</f>
        <v>0.54988216810683421</v>
      </c>
    </row>
    <row r="29" spans="9:15" ht="15.75" customHeight="1" x14ac:dyDescent="0.25">
      <c r="I29" s="107"/>
      <c r="J29" s="95"/>
      <c r="M29" s="60" t="s">
        <v>56</v>
      </c>
      <c r="N29" s="64">
        <v>13</v>
      </c>
      <c r="O29" s="49">
        <f>SUM(N29/N3)*100</f>
        <v>0.51060487038491753</v>
      </c>
    </row>
    <row r="30" spans="9:15" ht="15.75" customHeight="1" x14ac:dyDescent="0.25">
      <c r="I30" s="107"/>
      <c r="J30" s="95"/>
      <c r="M30" s="60" t="s">
        <v>73</v>
      </c>
      <c r="N30" s="64">
        <v>12</v>
      </c>
      <c r="O30" s="49">
        <f>SUM(N30/N3)*100</f>
        <v>0.47132757266300079</v>
      </c>
    </row>
    <row r="31" spans="9:15" ht="15.75" customHeight="1" x14ac:dyDescent="0.25">
      <c r="I31" s="107"/>
      <c r="J31" s="95"/>
      <c r="M31" s="60" t="s">
        <v>70</v>
      </c>
      <c r="N31" s="64">
        <v>12</v>
      </c>
      <c r="O31" s="49">
        <f>SUM(N31/N3)*100</f>
        <v>0.47132757266300079</v>
      </c>
    </row>
    <row r="32" spans="9:15" ht="15.75" customHeight="1" x14ac:dyDescent="0.25">
      <c r="I32" s="107"/>
      <c r="J32" s="95"/>
      <c r="M32" s="60" t="s">
        <v>65</v>
      </c>
      <c r="N32" s="64">
        <v>11</v>
      </c>
      <c r="O32" s="49">
        <f>SUM(N32/N3)*100</f>
        <v>0.432050274941084</v>
      </c>
    </row>
    <row r="33" spans="9:15" ht="15.75" customHeight="1" x14ac:dyDescent="0.25">
      <c r="I33" s="107"/>
      <c r="J33" s="95"/>
      <c r="M33" s="60" t="s">
        <v>87</v>
      </c>
      <c r="N33" s="64">
        <v>11</v>
      </c>
      <c r="O33" s="49">
        <f>SUM(N33/N3)*100</f>
        <v>0.432050274941084</v>
      </c>
    </row>
    <row r="34" spans="9:15" ht="15.75" customHeight="1" thickBot="1" x14ac:dyDescent="0.3">
      <c r="I34" s="107"/>
      <c r="J34" s="95"/>
      <c r="M34" s="61" t="s">
        <v>71</v>
      </c>
      <c r="N34" s="62">
        <v>10</v>
      </c>
      <c r="O34" s="99">
        <f>SUM(N34/N3)*100</f>
        <v>0.39277297721916732</v>
      </c>
    </row>
    <row r="35" spans="9:15" ht="15.75" customHeight="1" thickTop="1" x14ac:dyDescent="0.25">
      <c r="I35" s="107"/>
      <c r="J35" s="95"/>
      <c r="L35" s="102"/>
      <c r="M35" s="96"/>
      <c r="N35" s="97"/>
      <c r="O35" s="98"/>
    </row>
    <row r="36" spans="9:15" ht="15.75" customHeight="1" x14ac:dyDescent="0.25">
      <c r="I36" s="107"/>
      <c r="J36" s="95"/>
      <c r="L36" s="102"/>
      <c r="M36" s="96"/>
      <c r="N36" s="97"/>
      <c r="O36" s="98"/>
    </row>
    <row r="37" spans="9:15" ht="15.75" customHeight="1" x14ac:dyDescent="0.25">
      <c r="I37" s="107"/>
      <c r="J37" s="95"/>
      <c r="L37" s="102"/>
      <c r="M37" s="96"/>
      <c r="N37" s="97"/>
      <c r="O37" s="98"/>
    </row>
    <row r="38" spans="9:15" ht="15.75" customHeight="1" x14ac:dyDescent="0.25">
      <c r="I38" s="107"/>
      <c r="J38" s="95"/>
      <c r="L38" s="102"/>
      <c r="M38" s="96"/>
      <c r="N38" s="97"/>
      <c r="O38" s="98"/>
    </row>
    <row r="39" spans="9:15" ht="15.75" customHeight="1" x14ac:dyDescent="0.25">
      <c r="I39" s="107"/>
      <c r="J39" s="95"/>
      <c r="L39" s="102"/>
      <c r="M39" s="96"/>
      <c r="N39" s="97"/>
      <c r="O39" s="98"/>
    </row>
    <row r="40" spans="9:15" ht="15.75" customHeight="1" x14ac:dyDescent="0.25">
      <c r="I40" s="107"/>
      <c r="J40" s="95"/>
    </row>
    <row r="41" spans="9:15" ht="15.75" customHeight="1" x14ac:dyDescent="0.25">
      <c r="I41" s="107"/>
      <c r="J41" s="95"/>
    </row>
    <row r="42" spans="9:15" ht="15.75" customHeight="1" x14ac:dyDescent="0.2">
      <c r="I42" s="107"/>
    </row>
    <row r="43" spans="9:15" ht="15.75" customHeight="1" x14ac:dyDescent="0.2">
      <c r="I43" s="107"/>
    </row>
    <row r="44" spans="9:15" ht="15.75" customHeight="1" x14ac:dyDescent="0.2">
      <c r="I44" s="107"/>
    </row>
    <row r="45" spans="9:15" ht="15.75" customHeight="1" x14ac:dyDescent="0.2">
      <c r="I45" s="107"/>
    </row>
    <row r="46" spans="9:15" ht="15.75" customHeight="1" x14ac:dyDescent="0.2">
      <c r="I46" s="107"/>
    </row>
    <row r="47" spans="9:15" ht="15.75" customHeight="1" x14ac:dyDescent="0.2">
      <c r="I47" s="107"/>
    </row>
    <row r="48" spans="9:15" ht="15.75" customHeight="1" x14ac:dyDescent="0.2">
      <c r="I48" s="107"/>
    </row>
    <row r="49" spans="9:9" ht="15.75" customHeight="1" x14ac:dyDescent="0.2">
      <c r="I49" s="107"/>
    </row>
    <row r="50" spans="9:9" ht="15.75" customHeight="1" x14ac:dyDescent="0.2">
      <c r="I50" s="107"/>
    </row>
    <row r="51" spans="9:9" ht="15.75" customHeight="1" x14ac:dyDescent="0.2">
      <c r="I51" s="107"/>
    </row>
    <row r="52" spans="9:9" ht="15.75" customHeight="1" x14ac:dyDescent="0.2">
      <c r="I52" s="107"/>
    </row>
    <row r="53" spans="9:9" ht="15.75" customHeight="1" x14ac:dyDescent="0.2">
      <c r="I53" s="107"/>
    </row>
    <row r="54" spans="9:9" ht="15.75" customHeight="1" x14ac:dyDescent="0.2">
      <c r="I54" s="107"/>
    </row>
    <row r="55" spans="9:9" ht="15.75" customHeight="1" x14ac:dyDescent="0.2">
      <c r="I55" s="107"/>
    </row>
    <row r="56" spans="9:9" ht="15.75" customHeight="1" x14ac:dyDescent="0.2">
      <c r="I56" s="107"/>
    </row>
    <row r="57" spans="9:9" ht="15.75" customHeight="1" x14ac:dyDescent="0.2">
      <c r="I57" s="107"/>
    </row>
    <row r="58" spans="9:9" ht="15.75" customHeight="1" x14ac:dyDescent="0.2">
      <c r="I58" s="107"/>
    </row>
  </sheetData>
  <mergeCells count="4">
    <mergeCell ref="A1:G1"/>
    <mergeCell ref="M1:O1"/>
    <mergeCell ref="I1:K1"/>
    <mergeCell ref="O2:O3"/>
  </mergeCells>
  <pageMargins left="0.51181102362204722" right="0.51181102362204722" top="0.6692913385826772" bottom="0.35433070866141736" header="0.31496062992125984" footer="0.31496062992125984"/>
  <pageSetup paperSize="9" scale="79" orientation="landscape" r:id="rId1"/>
  <headerFooter>
    <oddHeader>&amp;A</oddHeader>
  </headerFooter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Pregled 2008.-2018.</vt:lpstr>
      <vt:lpstr>Traženi radnici </vt:lpstr>
      <vt:lpstr>Zaposleni radnici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abarisic</dc:creator>
  <cp:lastModifiedBy>Aida Barišić</cp:lastModifiedBy>
  <cp:lastPrinted>2019-01-08T11:56:23Z</cp:lastPrinted>
  <dcterms:created xsi:type="dcterms:W3CDTF">2012-05-22T06:32:25Z</dcterms:created>
  <dcterms:modified xsi:type="dcterms:W3CDTF">2019-01-08T11:58:38Z</dcterms:modified>
</cp:coreProperties>
</file>